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barbara.bensi\Desktop\"/>
    </mc:Choice>
  </mc:AlternateContent>
  <xr:revisionPtr revIDLastSave="0" documentId="13_ncr:1_{5ACB671A-01AD-4357-BF3D-C68EA33CD2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otale Pagina Sito" sheetId="60" r:id="rId1"/>
    <sheet name="Riepilogo Piano Sito" sheetId="57" r:id="rId2"/>
    <sheet name="Dettaglio Piano" sheetId="1" r:id="rId3"/>
  </sheets>
  <definedNames>
    <definedName name="_xlnm._FilterDatabase" localSheetId="2" hidden="1">'Dettaglio Piano'!$A$4:$N$618</definedName>
    <definedName name="_xlnm.Print_Area" localSheetId="2">'Dettaglio Piano'!$C$5:$D$108</definedName>
    <definedName name="page\x2dtotal">#REF!</definedName>
    <definedName name="page\x2dtotal\x2dmaster0">#REF!</definedName>
    <definedName name="_xlnm.Print_Titles" localSheetId="2">'Dettaglio Piano'!$3:$3</definedName>
    <definedName name="Z_15C783C9_7880_4A46_98BA_60212D381EDA_.wvu.Cols" localSheetId="2" hidden="1">'Dettaglio Piano'!#REF!,'Dettaglio Piano'!#REF!,'Dettaglio Piano'!#REF!,'Dettaglio Piano'!#REF!</definedName>
    <definedName name="Z_15C783C9_7880_4A46_98BA_60212D381EDA_.wvu.FilterData" localSheetId="2" hidden="1">'Dettaglio Piano'!$B$4:$L$577</definedName>
    <definedName name="Z_15C783C9_7880_4A46_98BA_60212D381EDA_.wvu.PrintArea" localSheetId="2" hidden="1">'Dettaglio Piano'!#REF!</definedName>
    <definedName name="Z_15C783C9_7880_4A46_98BA_60212D381EDA_.wvu.PrintTitles" localSheetId="2" hidden="1">'Dettaglio Piano'!$3:$3</definedName>
    <definedName name="Z_15C783C9_7880_4A46_98BA_60212D381EDA_.wvu.Rows" localSheetId="2" hidden="1">'Dettaglio Piano'!$620:$623</definedName>
  </definedNames>
  <calcPr calcId="191029"/>
  <customWorkbookViews>
    <customWorkbookView name="NORMAL" guid="{15C783C9-7880-4A46-98BA-60212D381EDA}" maximized="1" windowWidth="1436" windowHeight="71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60" l="1"/>
  <c r="C15" i="60" l="1"/>
  <c r="D9" i="60"/>
  <c r="D10" i="60"/>
  <c r="D8" i="60"/>
  <c r="D12" i="60"/>
  <c r="D13" i="60"/>
  <c r="D14" i="60"/>
  <c r="D11" i="60"/>
  <c r="D5" i="60"/>
  <c r="D6" i="60"/>
  <c r="D7" i="60"/>
  <c r="D4" i="60"/>
  <c r="C20" i="60" l="1"/>
  <c r="I605" i="1" l="1"/>
  <c r="I115" i="1"/>
  <c r="H603" i="1" l="1"/>
  <c r="J577" i="1"/>
  <c r="H577" i="1"/>
  <c r="K615" i="1"/>
  <c r="L615" i="1"/>
  <c r="J615" i="1"/>
  <c r="I577" i="1"/>
  <c r="I615" i="1"/>
  <c r="L577" i="1"/>
  <c r="K577" i="1"/>
  <c r="H615" i="1"/>
  <c r="I603" i="1" l="1"/>
  <c r="J603" i="1"/>
  <c r="K603" i="1"/>
  <c r="L603" i="1"/>
  <c r="J604" i="1" l="1"/>
  <c r="I604" i="1"/>
  <c r="K604" i="1"/>
  <c r="H604" i="1"/>
  <c r="L604" i="1"/>
  <c r="G15" i="57" l="1"/>
  <c r="G20" i="57" s="1"/>
  <c r="D15" i="57"/>
  <c r="D20" i="57" s="1"/>
  <c r="F15" i="57"/>
  <c r="L617" i="1"/>
  <c r="K617" i="1"/>
  <c r="H617" i="1"/>
  <c r="I617" i="1"/>
  <c r="E15" i="57"/>
  <c r="J617" i="1"/>
  <c r="F20" i="57" l="1"/>
  <c r="C15" i="57"/>
  <c r="E20" i="57"/>
  <c r="C20" i="5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Spotti AS Andrea</author>
  </authors>
  <commentList>
    <comment ref="D13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Spotti AS Andrea:</t>
        </r>
        <r>
          <rPr>
            <sz val="9"/>
            <color indexed="81"/>
            <rFont val="Tahoma"/>
            <family val="2"/>
          </rPr>
          <t xml:space="preserve">
commessa competenza Varigu</t>
        </r>
      </text>
    </comment>
    <comment ref="G264" authorId="0" shapeId="0" xr:uid="{9A5A9251-64F9-45FF-B634-1EC04E3A7B3E}">
      <text>
        <r>
          <rPr>
            <b/>
            <sz val="9"/>
            <color indexed="81"/>
            <rFont val="Tahoma"/>
            <family val="2"/>
          </rPr>
          <t>modificato 30.09 ex M4a</t>
        </r>
      </text>
    </comment>
  </commentList>
</comments>
</file>

<file path=xl/sharedStrings.xml><?xml version="1.0" encoding="utf-8"?>
<sst xmlns="http://schemas.openxmlformats.org/spreadsheetml/2006/main" count="2882" uniqueCount="1161">
  <si>
    <t>NumeroCommessa</t>
  </si>
  <si>
    <t>COMUNE</t>
  </si>
  <si>
    <t>SAN GIULIANO MILANESE</t>
  </si>
  <si>
    <t>A</t>
  </si>
  <si>
    <t>D</t>
  </si>
  <si>
    <t>F</t>
  </si>
  <si>
    <t>BUSCATE</t>
  </si>
  <si>
    <t>6942_A</t>
  </si>
  <si>
    <t>telecontrollo impianti tecnologici afferenti il ciclo idrico integrato di Cap Holding 2016-2020</t>
  </si>
  <si>
    <t>SOLARO</t>
  </si>
  <si>
    <t>PERO</t>
  </si>
  <si>
    <t>COLOGNO MONZESE</t>
  </si>
  <si>
    <t>SESTO SAN GIOVANNI</t>
  </si>
  <si>
    <t>lavori di realizzazione della Centrale intercomunale di Cornaredo 1' lotto</t>
  </si>
  <si>
    <t>CENTRALE DI CORNAREDO</t>
  </si>
  <si>
    <t>MOTTA VISCONTI</t>
  </si>
  <si>
    <t>ROZZANO</t>
  </si>
  <si>
    <t>MELEGNANO</t>
  </si>
  <si>
    <t>ROBECCO SUL NAVIGLIO</t>
  </si>
  <si>
    <t>BUSTO GAROLFO</t>
  </si>
  <si>
    <t>GARBAGNATE MILANESE</t>
  </si>
  <si>
    <t>CESATE</t>
  </si>
  <si>
    <t>LEGNANO</t>
  </si>
  <si>
    <t>TURBIGO</t>
  </si>
  <si>
    <t>VERNATE</t>
  </si>
  <si>
    <t>ASSAGO</t>
  </si>
  <si>
    <t>BASIGLIO</t>
  </si>
  <si>
    <t>CASTANO PRIMO</t>
  </si>
  <si>
    <t>LAINATE</t>
  </si>
  <si>
    <t>ARCONATE</t>
  </si>
  <si>
    <t>GAGGIANO</t>
  </si>
  <si>
    <t>MAGNAGO</t>
  </si>
  <si>
    <t>PARABIAGO</t>
  </si>
  <si>
    <t>RHO</t>
  </si>
  <si>
    <t>RODANO</t>
  </si>
  <si>
    <t>VILLA CORTESE</t>
  </si>
  <si>
    <t>VITTUONE</t>
  </si>
  <si>
    <t>ALBAIRATE</t>
  </si>
  <si>
    <t>BESATE</t>
  </si>
  <si>
    <t>CINISELLO BALSAMO</t>
  </si>
  <si>
    <t>CASTELLANZA</t>
  </si>
  <si>
    <t>DAIRAGO</t>
  </si>
  <si>
    <t>ARESE</t>
  </si>
  <si>
    <t>CORMANO</t>
  </si>
  <si>
    <t>CUSANO MILANINO</t>
  </si>
  <si>
    <t>VIMODRONE</t>
  </si>
  <si>
    <t>CESANO BOSCONE</t>
  </si>
  <si>
    <t>SEGRATE</t>
  </si>
  <si>
    <t>CERNUSCO SUL NAVIGLIO</t>
  </si>
  <si>
    <t>LACCHIARELLA</t>
  </si>
  <si>
    <t>SEDRIANO</t>
  </si>
  <si>
    <t>TREZZANO SUL NAVIGLIO</t>
  </si>
  <si>
    <t>SETTALA</t>
  </si>
  <si>
    <t>ZIBIDO SAN GIACOMO</t>
  </si>
  <si>
    <t>PIEVE EMANUELE</t>
  </si>
  <si>
    <t>CASSANO D'ADDA</t>
  </si>
  <si>
    <t>PAULLO</t>
  </si>
  <si>
    <t>CARPIANO</t>
  </si>
  <si>
    <t>CASSINETTA DI LUGAGNANO</t>
  </si>
  <si>
    <t>SAN ZENONE AL LAMBRO</t>
  </si>
  <si>
    <t>BOLLATE</t>
  </si>
  <si>
    <t>ABBIATEGRASSO</t>
  </si>
  <si>
    <t>lavori di realizzazione nuovo pozzo in comune di Abbiategrasso - comparto S2</t>
  </si>
  <si>
    <t>lavori di realizzazione nuovo pozzo in comune di Santo Stefano Ticino - via Milano</t>
  </si>
  <si>
    <t>lavori di realizzazione nuovo pozzo in comune di Cusago - viale Lombardia</t>
  </si>
  <si>
    <t>CUSAGO</t>
  </si>
  <si>
    <t>lavori di realizzazione nuovo pozzo in comune di Arconate</t>
  </si>
  <si>
    <t>5739_11</t>
  </si>
  <si>
    <t>Pozzo di prima falda per uso area a verde nel comune di Vaprio D'Adda</t>
  </si>
  <si>
    <t>VAPRIO D'ADDA</t>
  </si>
  <si>
    <t>CANEGRATE</t>
  </si>
  <si>
    <t>BUSSERO</t>
  </si>
  <si>
    <t>PREGNANA MILANESE</t>
  </si>
  <si>
    <t>5739_24</t>
  </si>
  <si>
    <t>Pozzo di prima falda per uso area a verde nel comune di Bollate</t>
  </si>
  <si>
    <t>5739_30</t>
  </si>
  <si>
    <t>Pozzi di prima falda per uso area a verde  nel comune di Vanzaghello</t>
  </si>
  <si>
    <t>VANZAGHELLO</t>
  </si>
  <si>
    <t>5739_32</t>
  </si>
  <si>
    <t>Pozzi di prima falda per uso area a verde nel comune di Gaggiano</t>
  </si>
  <si>
    <t>5739_33</t>
  </si>
  <si>
    <t>Pozzi di prima falda per uso area a verde nel comune di Settala</t>
  </si>
  <si>
    <t>5739_35</t>
  </si>
  <si>
    <t>Pozzi di prima falda per uso area a verde nel comune di Dairago</t>
  </si>
  <si>
    <t>5739_40</t>
  </si>
  <si>
    <t>Pozzi di prima falda per uso area a verde nel comune di Vimodrone</t>
  </si>
  <si>
    <t>5739_41</t>
  </si>
  <si>
    <t>Pozzi di prima falda per uso area a verde nel comune di Albairate</t>
  </si>
  <si>
    <t>INZAGO</t>
  </si>
  <si>
    <t>CISLIANO</t>
  </si>
  <si>
    <t>Realizzazione di un nuovo pozzo in comune di Robecchetto con Induno</t>
  </si>
  <si>
    <t>PADERNO DUGNANO</t>
  </si>
  <si>
    <t>realizzazione piezometri richiesti da ASL e ATO Milano</t>
  </si>
  <si>
    <t>VANZAGO</t>
  </si>
  <si>
    <t>BARANZATE</t>
  </si>
  <si>
    <t>CASARILE</t>
  </si>
  <si>
    <t>dorsale di distribuzione da pozzi Cornaredo a Pero, Rho, Paderno ed altri</t>
  </si>
  <si>
    <t>CAMBIAGO</t>
  </si>
  <si>
    <t>BRESSO</t>
  </si>
  <si>
    <t>POZZO D'ADDA</t>
  </si>
  <si>
    <t>Comune di Solaro, lavori di demolizione del serbatoio idrico loc. Brollo</t>
  </si>
  <si>
    <t>6942_D</t>
  </si>
  <si>
    <t>PESCHIERA BORROMEO</t>
  </si>
  <si>
    <t>GUDO VISCONTI</t>
  </si>
  <si>
    <t>DEPURATORE LOCATE TRIULZI</t>
  </si>
  <si>
    <t>MSD digestori Binasco</t>
  </si>
  <si>
    <t>6942_F</t>
  </si>
  <si>
    <t>lavori per la risoluzione del sistema delle fognature separate in comune di Gudo Visconti</t>
  </si>
  <si>
    <t>lavori di realizzazione vasche di 1' pioggia e accumulo in comune di Abbiategrasso</t>
  </si>
  <si>
    <t>lavori di realizzazione sistema di fognature separate in Roggia Beretta presso il comune di Zelo Surrigone</t>
  </si>
  <si>
    <t>VIZZOLO PREDABISSI</t>
  </si>
  <si>
    <t>CORSICO</t>
  </si>
  <si>
    <t>ARLUNO</t>
  </si>
  <si>
    <t>TREZZANO ROSA</t>
  </si>
  <si>
    <t>Potenziamento reti fognarie  insufficienti nel centro storico di Cologno Monzese</t>
  </si>
  <si>
    <t>5177_5</t>
  </si>
  <si>
    <t>5177_8</t>
  </si>
  <si>
    <t>G</t>
  </si>
  <si>
    <t>progetto PIA (settore Geologia)</t>
  </si>
  <si>
    <t>dismissione impianto di Varedo</t>
  </si>
  <si>
    <t>VAREDO</t>
  </si>
  <si>
    <t>MSD digestore 1 Peschiera Borromeo</t>
  </si>
  <si>
    <t>MSD digestore 2 Peschiera Borromeo</t>
  </si>
  <si>
    <t>MSD Peschiera</t>
  </si>
  <si>
    <t>rilievi reti fognarie</t>
  </si>
  <si>
    <t>ATTREZZATURE  -  Gruppo CAP</t>
  </si>
  <si>
    <t>investimenti IT da 2017</t>
  </si>
  <si>
    <t>arredi e complementi ufficio</t>
  </si>
  <si>
    <t>Investimenti Amiacque su sedi di proprietà</t>
  </si>
  <si>
    <t>costruzione nuova sede di Gruppo Milano Via Rimini</t>
  </si>
  <si>
    <t>Adeguamento/regolazione derivatori/sfioratori ai collettori dell'agglomerato Pero/Varedo</t>
  </si>
  <si>
    <t>MISINTO</t>
  </si>
  <si>
    <t>manutenzione straordinaria vasca volano Misinto</t>
  </si>
  <si>
    <t>Smart meetering - progetto contatori elettronici</t>
  </si>
  <si>
    <t>Pozzo di prima falda per uso area a verde  - orti comune di ROZZANO</t>
  </si>
  <si>
    <t>5739_53</t>
  </si>
  <si>
    <t>Dismissione e riqualificazione area ex impianto di Paullo</t>
  </si>
  <si>
    <t>Adeguamento e/o potenziamento depuratore di Parabiago</t>
  </si>
  <si>
    <t>Nuovo collettore di San Zenone al Lambro</t>
  </si>
  <si>
    <t>BUSSERO - Nuova condotta fognaria a servizio zona Nord-Ovest</t>
  </si>
  <si>
    <t>CAMBIAGO - Intervento di manutenzione straordinaria vasca volano Frazione Torrazza</t>
  </si>
  <si>
    <t>TRUCCAZZANO - Completamento rifacimento condotta in pressione fino al collettore da Corneliano Bertario</t>
  </si>
  <si>
    <t>GORGONZOLA</t>
  </si>
  <si>
    <t>Interventi di riqualificazione riferiti a serbatoi pensili e vasche di accumulo (comuni vari)</t>
  </si>
  <si>
    <t>rilievi reti acquedotto</t>
  </si>
  <si>
    <t>fornitura e posa fontanelle</t>
  </si>
  <si>
    <t>Interventi per vulnerabilità idrica</t>
  </si>
  <si>
    <t>002AMI</t>
  </si>
  <si>
    <t>Realizzazione 4° linea di ossidazione e sedimentazione finale del depuratore di Canegrate</t>
  </si>
  <si>
    <t>Adeguamento impianto di depurazione di San Colombano al Lambro</t>
  </si>
  <si>
    <t>Ristrutturazione palazzine Varedo</t>
  </si>
  <si>
    <t>AAI</t>
  </si>
  <si>
    <t>MSA Interventi urgenti (nitrati e altro) a cura di CAP Holding</t>
  </si>
  <si>
    <t>001AMI</t>
  </si>
  <si>
    <t>Dorsale di adduzione da Bernareggio a Correzzana</t>
  </si>
  <si>
    <t>easy opening sedi ed impianti</t>
  </si>
  <si>
    <t>Installazione sistema misura energia per ISO 50001</t>
  </si>
  <si>
    <t>MSD - messa in sicurezza impianti di depurazione + progetto CIM fase 2</t>
  </si>
  <si>
    <t>MSF_2020-2021 MI SII FOG_MSR</t>
  </si>
  <si>
    <t>9125_G</t>
  </si>
  <si>
    <t>9125_B</t>
  </si>
  <si>
    <t>INTERVENTI DI EFFICIENTAMENTO ENERGETICO DEL PROCESSO DEPURATIVO</t>
  </si>
  <si>
    <t>Sesto S.G.- Depuratore Rifacimento completo impianti elettrici e automazione</t>
  </si>
  <si>
    <t>Settala - Depuratore Installazione PLC e realizzazione rete trasmissione dati</t>
  </si>
  <si>
    <t>CASTANO PRIMO - NOSATE - Interconnessione rete idrica Castano Primo Nosate</t>
  </si>
  <si>
    <t>SESTO SG - Potenziamento rete idrica Via Fogagnolo e Via Sardegna</t>
  </si>
  <si>
    <t>Lavori di realizzazione nuovo pozzo potabile con impianto di trattamento e sollevamento nel comune di Rho</t>
  </si>
  <si>
    <t>6978_3</t>
  </si>
  <si>
    <t>9046_5</t>
  </si>
  <si>
    <t>9113_7</t>
  </si>
  <si>
    <t>9113_8</t>
  </si>
  <si>
    <t>Adeguamento sismico e restauro conservativo del serbatoio pensile in via Lombardia a Melegnano</t>
  </si>
  <si>
    <t>Cassano d'Adda - Inzago - Interconnessione rete idrica lungo Via Padana Superiore SS11</t>
  </si>
  <si>
    <t>Lavori di realizzazione nuovo pozzo singola colonna, impianto di sollevamento e impianto di trattamento in comune di Casarile</t>
  </si>
  <si>
    <t>Lavori di realizzazione nuovo pozzo singola colonna, impianto di sollevamento e impianto di trattamento in comune di Melegnano</t>
  </si>
  <si>
    <t>Peschiera Borromeo - interventi di adeguamento e potenziamento del depuratore</t>
  </si>
  <si>
    <t>Canegrate - MSD digestore depuratore Canegrate</t>
  </si>
  <si>
    <t>Ristrutturazione rete fognaria Via Corridoni - Lainate</t>
  </si>
  <si>
    <t>Ristrutturazione rete fognaria Via Milite Ignoto - Lacchiarella</t>
  </si>
  <si>
    <t>Ristrutturazione rete fognaria Via della Vittoria - Legnano</t>
  </si>
  <si>
    <t>Potenziamento rete fognaria Via dell'edera, via glicini, via iris e altre vie - Inzago</t>
  </si>
  <si>
    <t>Rozzano -  Potenziamento rete fognaria Via da Vinci e Via Manzoni -  Rozzano</t>
  </si>
  <si>
    <t>Potenziamento rete fognaria e nuova SS in zona Oasi Smeraldina - Rozzano</t>
  </si>
  <si>
    <t>Potenziamento rete fognaria Vie Varie - Cesate</t>
  </si>
  <si>
    <t>Interventi riduzione acque parassite Agglomerato Assago</t>
  </si>
  <si>
    <t>COMUNI VARI</t>
  </si>
  <si>
    <t>Robecco - Sesto Struvite</t>
  </si>
  <si>
    <t>Vasca di laminazione Paderno - River Park</t>
  </si>
  <si>
    <t>lavori di realizzazione di n.2 pozzi in comune di Legnano - via junker angolo Boschi Tosi</t>
  </si>
  <si>
    <t>Sesto - Core Forsu: piattaforma di simbiosi industriale per la valorizzazione di rifiuti organici</t>
  </si>
  <si>
    <t>6978_11</t>
  </si>
  <si>
    <t>6978_12</t>
  </si>
  <si>
    <t>Adeguamento sismico e restauro conservativo del serbatoio pensile in via Dante a Gaggiano</t>
  </si>
  <si>
    <t>Trezzano - Depuratore revamping impianti elettrici</t>
  </si>
  <si>
    <t>Truccazano - Depuratore revamping impianti elettrici</t>
  </si>
  <si>
    <t>Motori IE4 Pompe da pozzo settore Acquedotto</t>
  </si>
  <si>
    <t>Attività di ricera e sviluppo geologia</t>
  </si>
  <si>
    <t>SENAGO</t>
  </si>
  <si>
    <t>Adeguamento centrali termiche palazzine depuratori</t>
  </si>
  <si>
    <t>6942_1</t>
  </si>
  <si>
    <t>Sistemi di monitoraggio on line acque depurate</t>
  </si>
  <si>
    <t>9104_1</t>
  </si>
  <si>
    <t>9104_2</t>
  </si>
  <si>
    <t>9104_3</t>
  </si>
  <si>
    <t>9104_4</t>
  </si>
  <si>
    <t>9104_5</t>
  </si>
  <si>
    <t>Applicativo Oracle Primavera</t>
  </si>
  <si>
    <t>GiS e WEBGIS</t>
  </si>
  <si>
    <t>Datawarehouse RQTI</t>
  </si>
  <si>
    <t>Applicativo SAFO</t>
  </si>
  <si>
    <t>6984_P</t>
  </si>
  <si>
    <t>NOVATE MILANESE</t>
  </si>
  <si>
    <t>M3</t>
  </si>
  <si>
    <t>Altro</t>
  </si>
  <si>
    <t>M6</t>
  </si>
  <si>
    <t>M2</t>
  </si>
  <si>
    <t>M1</t>
  </si>
  <si>
    <t>M5</t>
  </si>
  <si>
    <t>6969_AMI</t>
  </si>
  <si>
    <t>M4a</t>
  </si>
  <si>
    <t>M4b</t>
  </si>
  <si>
    <t>M4c</t>
  </si>
  <si>
    <t>6984_MB</t>
  </si>
  <si>
    <t>6984_1</t>
  </si>
  <si>
    <t>MSA - Nuove estensioni/potenziamento rete per divisione prese esistenti</t>
  </si>
  <si>
    <t>6978_9</t>
  </si>
  <si>
    <t>6984_2B</t>
  </si>
  <si>
    <t>9100_24</t>
  </si>
  <si>
    <t>9047_1</t>
  </si>
  <si>
    <t>9053_1</t>
  </si>
  <si>
    <t>9053_2</t>
  </si>
  <si>
    <t>6985_ESPIS</t>
  </si>
  <si>
    <t>6984_M1</t>
  </si>
  <si>
    <t>6984_M2</t>
  </si>
  <si>
    <t>6984_M3</t>
  </si>
  <si>
    <t>9313_M2</t>
  </si>
  <si>
    <t>9313_M3</t>
  </si>
  <si>
    <t>10046_M1</t>
  </si>
  <si>
    <t>10046_M2</t>
  </si>
  <si>
    <t>6984_MB_MI</t>
  </si>
  <si>
    <t>9053_3</t>
  </si>
  <si>
    <t>9053_4</t>
  </si>
  <si>
    <t>SAN COLOMBANO AL LAMBRO</t>
  </si>
  <si>
    <t>9047_2</t>
  </si>
  <si>
    <t>Adeguamento cabine media tensione</t>
  </si>
  <si>
    <t>Interventi di manutenzione straordinaria e adeguamento dell'impianto di depurazione di Pero</t>
  </si>
  <si>
    <t>Interventi di adeguamento impianto a seguito verifica rischio idraulico</t>
  </si>
  <si>
    <t>6663_5</t>
  </si>
  <si>
    <t>9028_2</t>
  </si>
  <si>
    <t>9031_AMI_TER</t>
  </si>
  <si>
    <t>9031_AMI_BIS</t>
  </si>
  <si>
    <t>Adeguamento e manutenzione straordinaria della vasca volano di via Primo Maggio in comune di Vanzago</t>
  </si>
  <si>
    <t>Piano di riassetto agglomerato di Sesto San Giovanni - monitoraggio</t>
  </si>
  <si>
    <t>Potenziamento ed alleggerimento della rete fognaria in comune di Rodano</t>
  </si>
  <si>
    <t>9047_3</t>
  </si>
  <si>
    <t>Interventi di potenziamento reti acquedottistiche in Segrate loc Lavanderie</t>
  </si>
  <si>
    <t>Progetti di ricerca e sviluppo</t>
  </si>
  <si>
    <t>Revimping riscaldamento fanghi</t>
  </si>
  <si>
    <t>M1 Perdite idriche</t>
  </si>
  <si>
    <t>M2 Interruzioni del servizio</t>
  </si>
  <si>
    <t>M3 Qualità dell'acqua erogata</t>
  </si>
  <si>
    <t>M4 Adeguatezza sistema fognario</t>
  </si>
  <si>
    <t>M4a Frequenza allagamenti e/o sversamenti</t>
  </si>
  <si>
    <t>M4b Adeguatezza noramtiva scaricatori</t>
  </si>
  <si>
    <t>M4c Controllo degli scaricatori</t>
  </si>
  <si>
    <t>M5 Smaltimento fanghi in discarica</t>
  </si>
  <si>
    <t>M6 Qualità dell'acqua depurata</t>
  </si>
  <si>
    <t>ALTRO Altri obiettivi diversi dagli standard RQTI</t>
  </si>
  <si>
    <t>9113_14B</t>
  </si>
  <si>
    <t>VILLA CORTESE - impianto di potabilizzazione</t>
  </si>
  <si>
    <t>9399_SEDI CAP</t>
  </si>
  <si>
    <t>6949_27</t>
  </si>
  <si>
    <t>SAN GIULIANO MILANESE - FOGNATURA</t>
  </si>
  <si>
    <t>9395_3</t>
  </si>
  <si>
    <t>9395_2</t>
  </si>
  <si>
    <t>CERRO MAGGIORE</t>
  </si>
  <si>
    <t>MESERO</t>
  </si>
  <si>
    <t>ROBECCHETTO CON INDUNO</t>
  </si>
  <si>
    <t>Piano di riassetto agglomerato di Truccazzano</t>
  </si>
  <si>
    <t>6978_16</t>
  </si>
  <si>
    <t>6978_17</t>
  </si>
  <si>
    <t>6978_50</t>
  </si>
  <si>
    <t>CERRO AL LAMBRO</t>
  </si>
  <si>
    <t>Piano di riassetto agglomerato di Rozzano</t>
  </si>
  <si>
    <t>Piano di Riassetto Agglomerato di Gaggiano</t>
  </si>
  <si>
    <t>Piano di Riassetto Agglomerato di Canegrate</t>
  </si>
  <si>
    <t>Piano di Riassetto Agglomerato di San Colombano al Lambro</t>
  </si>
  <si>
    <t>9372_4</t>
  </si>
  <si>
    <t>INTERF 3 FOG NON CENSUITA CSO EUROPA TUNNEL</t>
  </si>
  <si>
    <t>9291_1</t>
  </si>
  <si>
    <t>5707_2</t>
  </si>
  <si>
    <t>6978_22</t>
  </si>
  <si>
    <t>RESCALDINA</t>
  </si>
  <si>
    <t>5739_62</t>
  </si>
  <si>
    <t>Pozzo di prima falda per uso area a verde nel comune di Magnago</t>
  </si>
  <si>
    <t>5733_1</t>
  </si>
  <si>
    <t>Opere di adeguamento IDA Trezzano SN</t>
  </si>
  <si>
    <t>6985_ALL_NEW</t>
  </si>
  <si>
    <t>NEW WEB SITE AND APP</t>
  </si>
  <si>
    <t>Workforce management &amp; Asset Management</t>
  </si>
  <si>
    <t>9104_7</t>
  </si>
  <si>
    <t>Laboratorio - macchinari acque potabili - parametrica manutenzione straordinaria  e rinnovo</t>
  </si>
  <si>
    <t xml:space="preserve">Laboratorio - macchinari  per acque reflue Sanitation Safety Plan, Microinquinanti e Regolamento Europeo fertilizzanti organici </t>
  </si>
  <si>
    <t>Laboratorio - macchinari acque reflue- parametrica manutenzione straordinaria  e rinnovo</t>
  </si>
  <si>
    <t>Implementazione Sanitation Safety Plan</t>
  </si>
  <si>
    <t>9104_sito</t>
  </si>
  <si>
    <t>Total Automation</t>
  </si>
  <si>
    <t>Revamping impianti elettrici Pero</t>
  </si>
  <si>
    <t>Revamping impianti elettrici Turbigo</t>
  </si>
  <si>
    <t>Revamping impianti elettrici Abbiategrasso</t>
  </si>
  <si>
    <t>sostituzione autogru Astra</t>
  </si>
  <si>
    <t>Pozzi per area a verde, uso industriale e pompe di calore (valorizzazione acqua non potabile)</t>
  </si>
  <si>
    <t>6969_SIC</t>
  </si>
  <si>
    <t>6985_F</t>
  </si>
  <si>
    <t>6985_B</t>
  </si>
  <si>
    <t>6985_CAD</t>
  </si>
  <si>
    <t>6969_B</t>
  </si>
  <si>
    <t>Sicurezza Vasche volano</t>
  </si>
  <si>
    <t>Rozzano via Monte Amiata- Rifacimento rete tubazione vetusta</t>
  </si>
  <si>
    <t>Rifacimento e/o sostituzione di manufatti delle reti bianche esistenti</t>
  </si>
  <si>
    <t>Riparazione caditoie per manutenzione straordinaria</t>
  </si>
  <si>
    <t>CUGGIONO</t>
  </si>
  <si>
    <t>Chiusura capannone stoccaggio fanghi e aspirazione locale con collettamento aria a scrubber</t>
  </si>
  <si>
    <t>Modifica sistema distrubuzione fanghi disidratati</t>
  </si>
  <si>
    <t>Disidratazione fanghi (scorta attiva)</t>
  </si>
  <si>
    <t>Insonorizzazioni (porte/prese aria), condizionamento locali quadri</t>
  </si>
  <si>
    <t>Pompa di calore e annessi per riscaldamento fanghi</t>
  </si>
  <si>
    <t>Manutenzione digestore (piping e valvole)</t>
  </si>
  <si>
    <t>rifacimento piattelli e piping linea tradizionale +setti separatori nitro denitro</t>
  </si>
  <si>
    <t>rifacimento comparto grigliatura (grossolana + fine su entrambe le linee)</t>
  </si>
  <si>
    <t>acquisto nuovo sistema di trasporto e compattazione vaglio</t>
  </si>
  <si>
    <t>potenziamento stoccaggio reagenti (soluzione carboniosa e cloruro di alluminio)</t>
  </si>
  <si>
    <t>9047_A</t>
  </si>
  <si>
    <t>9047_B</t>
  </si>
  <si>
    <t>9047_E</t>
  </si>
  <si>
    <t>9047_G</t>
  </si>
  <si>
    <t>9047_M</t>
  </si>
  <si>
    <t>9047_N</t>
  </si>
  <si>
    <t>9047_P</t>
  </si>
  <si>
    <t>9288_A</t>
  </si>
  <si>
    <t>9288_B</t>
  </si>
  <si>
    <t>9288_C</t>
  </si>
  <si>
    <t>9288_D</t>
  </si>
  <si>
    <t>9288_F</t>
  </si>
  <si>
    <t>9288_H</t>
  </si>
  <si>
    <t>9288_I</t>
  </si>
  <si>
    <t>9288_L</t>
  </si>
  <si>
    <t>9288_M</t>
  </si>
  <si>
    <t>9047_M5</t>
  </si>
  <si>
    <t xml:space="preserve">sviluppo filiera biometano a matrici organiche (Kyoto) </t>
  </si>
  <si>
    <t>6969_6</t>
  </si>
  <si>
    <t>VITTUONE - ADEGUAMENTO VASCA VOLANO ARLUNO</t>
  </si>
  <si>
    <t>5734_3</t>
  </si>
  <si>
    <t>6654_3</t>
  </si>
  <si>
    <t>6663_3</t>
  </si>
  <si>
    <t>6969_4-2</t>
  </si>
  <si>
    <t>9395_1</t>
  </si>
  <si>
    <t>6960_15-3</t>
  </si>
  <si>
    <t>Potenziamento rete fognaria vie varie</t>
  </si>
  <si>
    <t xml:space="preserve">Realizzazione vasca disperdente </t>
  </si>
  <si>
    <t>Realizzazione VPP finalizzata a regolarizzare lo sfioratore a valle della rete comunale di Novate Milanese</t>
  </si>
  <si>
    <t>Realizzazione di vasca di prima pioggia e disperdente finalizzata all'adeguamento della rete fognaria comunale al RR 06/19</t>
  </si>
  <si>
    <t>Nuova SS a servizio della Via Buonarroti</t>
  </si>
  <si>
    <t>Manutenzione straordinaria rete fognaria varie vie Cassinetta di Lugagnano</t>
  </si>
  <si>
    <t>Relining rete fognaria Via Sabotino ed altre</t>
  </si>
  <si>
    <t>Opere di alleggerimento della rete fognaria della frazione San Lorenzo di Parabiago</t>
  </si>
  <si>
    <t>Alleggerimento rete fognaria del comune di Trezzo sull'Adda</t>
  </si>
  <si>
    <t>CINISELLO BALSAMO_Sostituzione reti in vie varie</t>
  </si>
  <si>
    <t>9392_4</t>
  </si>
  <si>
    <t>9392_5</t>
  </si>
  <si>
    <t>9046_7</t>
  </si>
  <si>
    <t>9113_15</t>
  </si>
  <si>
    <t>6948_27</t>
  </si>
  <si>
    <t>9291_2</t>
  </si>
  <si>
    <t>9297_3</t>
  </si>
  <si>
    <t>9396_1</t>
  </si>
  <si>
    <t>6948_26</t>
  </si>
  <si>
    <t>9619_1</t>
  </si>
  <si>
    <t>9619_2</t>
  </si>
  <si>
    <t>9619_3</t>
  </si>
  <si>
    <t>9619_5</t>
  </si>
  <si>
    <t>Sostituzioni reti acquedottistiche per perdite - parametrica</t>
  </si>
  <si>
    <t>Interventi relaining reti acquedottistiche - parametrica</t>
  </si>
  <si>
    <t>Sesto San Giovanni_Sostituzione reti in fibrocemento vie varie - Lotto 2</t>
  </si>
  <si>
    <t>Melegnano_Sostituzione reti in fibrocemento vie varie - Lotto 2</t>
  </si>
  <si>
    <t>Interconnessione rete idrica Pozzuolo M. (Frazione di Albignano) - Truccazzano (Fraz. Trecelle) COMPLETAMENTO</t>
  </si>
  <si>
    <t>Interconnessione rete Idrica Lacchiarella - Zibido San Giacomo</t>
  </si>
  <si>
    <t>Risoluzione interferenza A1</t>
  </si>
  <si>
    <t>Adeguamento e revamping depuratore di Cisliano</t>
  </si>
  <si>
    <t>Grigliatura e impermeabilizzazione by-pass depuratore di Truccazzano</t>
  </si>
  <si>
    <t>Cassano d'Adda - Intervento di adeguamento e potenziamento depuratore</t>
  </si>
  <si>
    <t>sistemazione rete aria biofor depuratore di Sesto San Giovanni</t>
  </si>
  <si>
    <t>Parametrica interventi manutenzione straordinaria e adeguamento normativo depuratori</t>
  </si>
  <si>
    <t>Parametrica nuovi pozzi ed impianti potabili</t>
  </si>
  <si>
    <t>Vasca a testa impianto San Colombano</t>
  </si>
  <si>
    <t>Vasca a testa impianto Peschiera B.</t>
  </si>
  <si>
    <t>Vasca a testa impianto Sesto San Giovanni</t>
  </si>
  <si>
    <t>Vasca a testa impianto Bareggio</t>
  </si>
  <si>
    <t>Vasca a testa impianto Bresso</t>
  </si>
  <si>
    <t>CORBETTA</t>
  </si>
  <si>
    <t xml:space="preserve">Interventi di rifacimento reti acquedottistiche - parte 2 </t>
  </si>
  <si>
    <t>9404_RB</t>
  </si>
  <si>
    <t>BOFFALORA SOPRA TICINO</t>
  </si>
  <si>
    <t>COLTURANO</t>
  </si>
  <si>
    <t>MAGENTA</t>
  </si>
  <si>
    <t>LOCATE TRIULZI</t>
  </si>
  <si>
    <t>MELZO</t>
  </si>
  <si>
    <t>MEDIGLIA</t>
  </si>
  <si>
    <t>NERVIANO</t>
  </si>
  <si>
    <t>6978_53</t>
  </si>
  <si>
    <t>CASSINA DE' PECCHI</t>
  </si>
  <si>
    <t>9293_13</t>
  </si>
  <si>
    <t>5652_2</t>
  </si>
  <si>
    <t>Interventi di potenziamento impianti di potabilizzazione</t>
  </si>
  <si>
    <t>Nuove estensioni rete fognaria (allacci)</t>
  </si>
  <si>
    <t>TREZZO SULL'ADDA</t>
  </si>
  <si>
    <t>Conversione della sezione di digestione dei fanghi dell’impianto di Melegnano da anaerobica ad aerobica</t>
  </si>
  <si>
    <t>Interventi di demolizione infrastrutture obsolete con riqualificazione e costruzione</t>
  </si>
  <si>
    <t>Interventi straordinari sul by-pass a valle sedimentazione primaria depuratore di Robecco - Prescrizione ARPA</t>
  </si>
  <si>
    <t>MVV - Interventi di manutenzione straordiaria vasche volano funzionali all'esercizio/sviluppo progetti di ristutturazion</t>
  </si>
  <si>
    <t>Borghetto Lodigiano località Casoni nuova centrale a servizio di San Colombano al Lambro</t>
  </si>
  <si>
    <t>Nuovo restauro serbatoio pensile</t>
  </si>
  <si>
    <t>indagini serbatoio pensile Rescaldina</t>
  </si>
  <si>
    <t>restauro serbatoio pensile carpiano</t>
  </si>
  <si>
    <t xml:space="preserve">case dell'acqua </t>
  </si>
  <si>
    <t>Interventi straordinari di pulizia delle vasche volano Amiacque</t>
  </si>
  <si>
    <t>Amiacque Fog - interventi straordinari di manutenzione delle reti fognarie</t>
  </si>
  <si>
    <t>manutenzione straordinaria Security impianti</t>
  </si>
  <si>
    <t>Manutenzione palazzine depuratori Intercompany CAP</t>
  </si>
  <si>
    <t>Aggiornamento analisi energetiche</t>
  </si>
  <si>
    <t>Commesa di sicurezza su proprietà  CAP Holding - sedi e unità  operative (depuratori e acquedotti, magazzini)</t>
  </si>
  <si>
    <t>Dismissione del depuratore Cascina Rosa Gaggiano con collettamento al depuratore di Zelo Surrigone</t>
  </si>
  <si>
    <t>Dismissione del depuratore di Dresano con collettamento al depuratore di Melegnano</t>
  </si>
  <si>
    <t>Manutenzione Straordinaria e Revamping Cogenerazioni</t>
  </si>
  <si>
    <t>Altro RQSII</t>
  </si>
  <si>
    <t>ALTRO Altri obiettivi qualità commerciale</t>
  </si>
  <si>
    <t>Manutenzione straordinaria della sezione di ispessimento dinamico - Pero</t>
  </si>
  <si>
    <t>ATTIVITA' DIVERSE</t>
  </si>
  <si>
    <t>9442_1</t>
  </si>
  <si>
    <t>9514_MB</t>
  </si>
  <si>
    <t>Parametrica interventi manutenzione straordinaria e adeguamento normativo depuratori agglomerati interrambito MB</t>
  </si>
  <si>
    <t>9547_MB</t>
  </si>
  <si>
    <t>Parametrica interventi manutenzione straordinaria e adeguamento normativo depuratori agglomerati interambito MB</t>
  </si>
  <si>
    <t>Potenziamento impianto Melegnano</t>
  </si>
  <si>
    <t>Revamping bioessiccatore Pero</t>
  </si>
  <si>
    <t>GREEN DEAL</t>
  </si>
  <si>
    <t>6985_8</t>
  </si>
  <si>
    <t>6978_26</t>
  </si>
  <si>
    <t>9507_4</t>
  </si>
  <si>
    <t>demolizione parziale serbatoio pensile pozzo d'adda s.elisabetta</t>
  </si>
  <si>
    <t>NOVIGLIO</t>
  </si>
  <si>
    <t>6978_77</t>
  </si>
  <si>
    <t>6978_62</t>
  </si>
  <si>
    <t>6978_63</t>
  </si>
  <si>
    <t>6978_74</t>
  </si>
  <si>
    <t>Demolizione parziale serbatoio pensile Mesero (MI) c/o Municipio</t>
  </si>
  <si>
    <t>Demolizione parziale serbatoio pensile Cisliano (MI) Via Rimembranze</t>
  </si>
  <si>
    <t>Demolizione parziale serbatoio pensile Gessate (MI) Via Pace</t>
  </si>
  <si>
    <t>Restauro serbatoio pensile Cesate (MI) Piazza I Maggio</t>
  </si>
  <si>
    <t>GESSATE</t>
  </si>
  <si>
    <t>SAN GIORGIO SU LEGNANO</t>
  </si>
  <si>
    <t>TRIBIANO</t>
  </si>
  <si>
    <t>Manutenzione straordinaria rete fognaria di Melzo, vie varie</t>
  </si>
  <si>
    <t>SETTIMO MILANESE</t>
  </si>
  <si>
    <t>9291_3</t>
  </si>
  <si>
    <t>Potenziamento biologico Truccazzano</t>
  </si>
  <si>
    <t>DEPURATORE ABBIATEGRASSO</t>
  </si>
  <si>
    <t>DEPURATORE ASSAGO</t>
  </si>
  <si>
    <t>DEPURATORE BAREGGIO</t>
  </si>
  <si>
    <t>DEPURATORE BRESSO</t>
  </si>
  <si>
    <t>DEPURATORE CASSANO D'ADDA</t>
  </si>
  <si>
    <t>DEPURATORE MELEGNANO</t>
  </si>
  <si>
    <t>DEPURATORE BASIGLIO</t>
  </si>
  <si>
    <t>DEPURATORE BESATE</t>
  </si>
  <si>
    <t>DEPURATORE BINASCO</t>
  </si>
  <si>
    <t>DEPURATORE CALVIGNASCO</t>
  </si>
  <si>
    <t>DEPURATORE CANEGRATE</t>
  </si>
  <si>
    <t>DEPURATORE ROZZANO</t>
  </si>
  <si>
    <t>DEPURATORE GAGGIANO</t>
  </si>
  <si>
    <t>DEPURATORE CISLIANO</t>
  </si>
  <si>
    <t>DEPURATORE PERO</t>
  </si>
  <si>
    <t>DEPURATORE ROBECCO SUL NAVIGLIO</t>
  </si>
  <si>
    <t>DEPURATORE TREZZANO</t>
  </si>
  <si>
    <t>DEPURATORE VAREDO</t>
  </si>
  <si>
    <t>DEPURATORE DRESANO</t>
  </si>
  <si>
    <t>BRESSO SESTO SAN GIOVANNI</t>
  </si>
  <si>
    <t>DEPURATORE LACCHIARELLA</t>
  </si>
  <si>
    <t>MARCALLO CON CASONE</t>
  </si>
  <si>
    <t>DEPURATORE MORIMONDO</t>
  </si>
  <si>
    <t>DEPURATORE MOTTA VISCONTI</t>
  </si>
  <si>
    <t>DEPURATORE NOSATE</t>
  </si>
  <si>
    <t>DEPURATORE OZZERO</t>
  </si>
  <si>
    <t>DEPURATORE PARABIAGO</t>
  </si>
  <si>
    <t>DEPURATORE SESTO SAN GIOVANNI</t>
  </si>
  <si>
    <t>DEPURATORE SETTALA</t>
  </si>
  <si>
    <t>DEPURATORE TURBIGO</t>
  </si>
  <si>
    <t>DEPURATORE VERNATE</t>
  </si>
  <si>
    <t>DEPURATORE ZELO SURRIGONE</t>
  </si>
  <si>
    <t>9507_9</t>
  </si>
  <si>
    <t>9507_10</t>
  </si>
  <si>
    <t>9027_2-3</t>
  </si>
  <si>
    <t>9027_2-2</t>
  </si>
  <si>
    <t>Sostituzione reti per riduzione perdite in varie vie - Lotto 1</t>
  </si>
  <si>
    <t>Sostituzione reti per riduzione perdite in varie vie - Lotto 2</t>
  </si>
  <si>
    <t>Rifacimento rete fognaria in vie varie in comune di Bollate con recapito finale alla depurazione - Lotto III</t>
  </si>
  <si>
    <t>OPERA</t>
  </si>
  <si>
    <t>CENTRALE TREZZO SULL'ADDA</t>
  </si>
  <si>
    <t>9544_2</t>
  </si>
  <si>
    <t>9544_4</t>
  </si>
  <si>
    <t>Melegnano Monti - Realizzazione presidio di potabilizzazione Fe e Mn</t>
  </si>
  <si>
    <t>Sostituzione rilanci centrale Pozzuolo</t>
  </si>
  <si>
    <t>5739_70</t>
  </si>
  <si>
    <t>Pozzo di prima falda Melegnano</t>
  </si>
  <si>
    <t>CENTRALE POZZUOLO MARTESANA</t>
  </si>
  <si>
    <t>Sostituzione contatori da anno 2018 ambito MI</t>
  </si>
  <si>
    <t>MSA parametrica Amiacque - Manutenzione straordinaria programmmata - ATO CMM MB</t>
  </si>
  <si>
    <t>MSA parametrica Amiacque - Adeguamento PASC RQTI M1</t>
  </si>
  <si>
    <t>Riqualificazione canale di scarico a cielo aperto a servizio del depuratore di Robecco s/Naviglio</t>
  </si>
  <si>
    <t>MSD digestore bonificato S. Giuliano Ovest</t>
  </si>
  <si>
    <t>MSD  Parametrica Amiacque - Manutenzione straordinaria programmmata - impianti depurazione CMM RQTI M6</t>
  </si>
  <si>
    <t>MSD  Parametrica Amiacque -Manutenzione straordinaria programmmata - soffianti e compressori</t>
  </si>
  <si>
    <t>MSF parametrica Amiacque - Manutenzione straordinaria programmata - ATO CMM</t>
  </si>
  <si>
    <t>Ristrutturazione rete fognaria Corsico, vie Concordia, Mazzini, ecc.</t>
  </si>
  <si>
    <t>MSFR Parametrica Amiacque 2017 - Interventi manutenzione straordinaria su guasto - ATO CMM</t>
  </si>
  <si>
    <t>Interventi vari sedi e sicurezza</t>
  </si>
  <si>
    <t>Efficientamento energetico illuminazione esterna</t>
  </si>
  <si>
    <t>Gaggiano - Adeguamento e potenziamento delle infrastrutture dell'agglomerato</t>
  </si>
  <si>
    <t>MSDR Parametrica Amiacque - Interventi manutenzione straordinaria a rottura - ATO CMM</t>
  </si>
  <si>
    <t>MSDR Parametrica Amiacque - Interventi manutenzione straordinaria a rottura - ATO CMM CM</t>
  </si>
  <si>
    <t>MSDR Parametrica Amiacque - Interventi manutenzione straordinaria a rottura - ATO CMM MB</t>
  </si>
  <si>
    <t>Sviluppo sistemi di telecontrollo</t>
  </si>
  <si>
    <t>Adeguamento impianti elettrici</t>
  </si>
  <si>
    <t>MSA - Parametrica Amiacque - Manutenzione straordinaria programmata - Centrale Trezzo sull'Adda e dorsali</t>
  </si>
  <si>
    <t>Serbatoio pensile Basiglio via C. Porta</t>
  </si>
  <si>
    <t>Separazione allacciamenti privati e Comunali</t>
  </si>
  <si>
    <t>MSD  Parametrica Amiacque - Manutenzione straordinaria programmmata - stazioni di sollevamento</t>
  </si>
  <si>
    <t>MSD  Parametrica Amiacque - Manutenzione straordinaria programmmata - abbattimento odori</t>
  </si>
  <si>
    <t>MSD - Manutenzione straordinaria programmata - Impianto di Peschiera Borromeo</t>
  </si>
  <si>
    <t>MSD - Manutenzione straordinaria programmata - Impianto di Pero</t>
  </si>
  <si>
    <t>MSD - Manutenzione straordinaria programmata - Impianto di Cassano d'Adda</t>
  </si>
  <si>
    <t>MSD - Manutenzione straordinaria programmata - Impianto di Truccazzano d'Adda</t>
  </si>
  <si>
    <t>MSF parametrica Amiacque - Normalizzazione allacciamenti</t>
  </si>
  <si>
    <t>Piano di riassetto agglomerato di Parabiago</t>
  </si>
  <si>
    <t>MSF parametrica Amiacque - esecuzione pozzatti ispezione su allacciamenti</t>
  </si>
  <si>
    <t>MSA parametrica Amiacque - perdite idriche RQTI M1</t>
  </si>
  <si>
    <t>MSA parametrica Amiacque - interruzioni servizio RQTI M2</t>
  </si>
  <si>
    <t>MSA parametrica Amiacque - qualitÃ  dell'acqua erogata - RQTI M3</t>
  </si>
  <si>
    <t>MSA - VulnerabilitÃ Â  acquedotti - continuitÃ Â  del servizio - RQTI M2</t>
  </si>
  <si>
    <t>MSA - VulnerabilitÃ Â  acquedotti - qualitÃ Â  dell'acqua erogata - RQTI M3</t>
  </si>
  <si>
    <t>MSAR parametrica Amiacque - Interventi perdite idriche - ATO CMM - RQTI M1</t>
  </si>
  <si>
    <t>MSAR parametrica Amiacque - Interventi continuitÃ Â  del servizio  - ATO CMM -  RQTI M2</t>
  </si>
  <si>
    <t>MSA - Parametrica Amiacque - Manutenzione straordinaria programmata - Centrale Pozzuolo Martesana e dorsali</t>
  </si>
  <si>
    <t>Manutenzioni sedi CAP</t>
  </si>
  <si>
    <t>Intervento volanizzazione Parabiago Via Matteotti</t>
  </si>
  <si>
    <t>Intervento volanizzazione Parabiago Via Foscolo</t>
  </si>
  <si>
    <t>Interventi di manutenzione straordinaria ed adeguamento agglomerato - Truccazzano</t>
  </si>
  <si>
    <t>demolizione parziale serbatoio pensile cassina de pecchi</t>
  </si>
  <si>
    <t>INTERVENTI DI EFFICIENTAMENTO ENERGETICO DEL PROCESSO DEPURATIVO FASE II</t>
  </si>
  <si>
    <t>Sostituzione e/o ricostruzione di macchinari o componenti significativi degli impianti esistenti Vasche + sollevamenti</t>
  </si>
  <si>
    <t>Man.carriponte,sost.imp.elet,lame grassi.Canegrate</t>
  </si>
  <si>
    <t>Sostituzione n.2 carroponti e sedimentatore finale</t>
  </si>
  <si>
    <t>Sostituzione carroponti dissabbiatura e airlift</t>
  </si>
  <si>
    <t>Acquisto n. 6 nuovi bioessicatori Robecco con adegiamento linea trattamenti e adeguamento carosello distribuzione fanghi</t>
  </si>
  <si>
    <t>MSD  Parametrica Amiacque -impianti depurazione CMM - RQTI M5</t>
  </si>
  <si>
    <t>San Colombano al Lambro - Ristrutturazione rete fognaria finalizzata alla riduzione acque parassite</t>
  </si>
  <si>
    <t>Piano di potenziamento servizio fognatura in Comune di Marcallo con Casone</t>
  </si>
  <si>
    <t>Impianti fotovoltaici - Fase 2</t>
  </si>
  <si>
    <t xml:space="preserve"> Cibersecurity</t>
  </si>
  <si>
    <t>Manutenzione straordinaria stazione di sollevamento Quinto De Stampi</t>
  </si>
  <si>
    <t>Piano di riassetto ex. 9534 Seveso Sud</t>
  </si>
  <si>
    <t>Piano di riassetto ex. 9534 Cassano d'Adda</t>
  </si>
  <si>
    <t>Piano di riassetto ex. 9534 Settala</t>
  </si>
  <si>
    <t>Piano di riassetto ex. 9534 S. Giuliano M.se Est+Ovest</t>
  </si>
  <si>
    <t>Piano di riassetto ex. 9534 Locate di Triulzi</t>
  </si>
  <si>
    <t>Piano di riassetto ex. 9534 Milano (Settimo Milanese)</t>
  </si>
  <si>
    <t>Piano di riassetto ex. 9534 Melegnano</t>
  </si>
  <si>
    <t>Piano di riassetto ex. 9534 Salerano sul Lambro</t>
  </si>
  <si>
    <t>Piano di riassetto ex. 9534 Turbigo</t>
  </si>
  <si>
    <t>Piano di riassetto ex. 9534 Zelo Surrigone</t>
  </si>
  <si>
    <t>Piano di riassetto ex. 9534 Motta Visconti</t>
  </si>
  <si>
    <t>Piano di riassetto ex. 9534 Dresano</t>
  </si>
  <si>
    <t>Piano di riassetto ex. 9534 Basiglio</t>
  </si>
  <si>
    <t>Piano di riassetto ex. 9534 Vernate</t>
  </si>
  <si>
    <t>Piano di riassetto ex. 9534 Cisliano</t>
  </si>
  <si>
    <t>Piano di riassetto ex. 9534 Morimondo</t>
  </si>
  <si>
    <t>Piano di riassetto ex. 9534 Besate</t>
  </si>
  <si>
    <t>Piano di riassetto ex. 9534 Ozzero</t>
  </si>
  <si>
    <t>Piano di riassetto ex. 9534 Nosate</t>
  </si>
  <si>
    <t>Piano di riassetto ex. 9534 Abbiategrasso</t>
  </si>
  <si>
    <t>Piano di riassetto ex. 9534 Assago</t>
  </si>
  <si>
    <t>Piano di riassetto ex. 9534 Bareggio</t>
  </si>
  <si>
    <t>Piano di riassetto ex. 9534 Binasco</t>
  </si>
  <si>
    <t>Piano di riassetto ex. 9534 Calvignasco</t>
  </si>
  <si>
    <t>Piano di riassetto ex. 9534 Lacchiarella</t>
  </si>
  <si>
    <t>Piano di riassetto ex. 9534 Peschiera Borromeo</t>
  </si>
  <si>
    <t>Piano di riassetto ex. 9534 Trezzano sul Naviglio</t>
  </si>
  <si>
    <t>Rifacimento rete fognaria in vie varie in comune di Bollate con recapito finale alla depurazione - Lotto II</t>
  </si>
  <si>
    <t>MSF Cinisello Balsamo - Cinisello Balsamo via dei Partigiani - Collegamento tratto fognario e realizzazione pozzo perden</t>
  </si>
  <si>
    <t>Interventi di risanamento e ripristino funzionale collettori Robecco s/Naviglio (2Â° lotto)</t>
  </si>
  <si>
    <t>DEPURATORE PESCHIERA BORROMEO</t>
  </si>
  <si>
    <t>SANTO STEFANO TICINO</t>
  </si>
  <si>
    <t>POGLIANO MILANESE</t>
  </si>
  <si>
    <t>TRUCCAZZANO D'ADDA</t>
  </si>
  <si>
    <t>DEPURATORE SAN GIULIANO MILANESE EST</t>
  </si>
  <si>
    <t>DEPURATORE SAN GIULIANO MILANESE OVEST</t>
  </si>
  <si>
    <t>DEPURATORE TRUCCAZZANO D'ADDA</t>
  </si>
  <si>
    <t>VERMEZZO CON ZELO SURRIGONE</t>
  </si>
  <si>
    <t>SEDI</t>
  </si>
  <si>
    <t>DEPURATORE TREZZANO SUL NAVIGLIO</t>
  </si>
  <si>
    <t>DEPURATORE SAN COLOMBANO AL LAMBRO</t>
  </si>
  <si>
    <t>CASTANO PRIMO NOSATE</t>
  </si>
  <si>
    <t>POZZUOLO MARTESANA TRUCCAZZANO</t>
  </si>
  <si>
    <t>CASSANO D'ADDA INZAGO</t>
  </si>
  <si>
    <t>LACCHIARELLA ZIBIO SAN GIACOMO</t>
  </si>
  <si>
    <t>BAREGGIO</t>
  </si>
  <si>
    <t>9440_2</t>
  </si>
  <si>
    <t>9440_3</t>
  </si>
  <si>
    <t>5739_74</t>
  </si>
  <si>
    <t>Pozzo di prima falda Nerviano</t>
  </si>
  <si>
    <t>9507_6</t>
  </si>
  <si>
    <t>9507_5</t>
  </si>
  <si>
    <t>9046_8</t>
  </si>
  <si>
    <t>9397_13</t>
  </si>
  <si>
    <t>Sostituzione reti in varie via nel comune di Mediglia Lotto 2</t>
  </si>
  <si>
    <t>Sostituzione reti in varie via nel comune di Mediglia Lotto 1</t>
  </si>
  <si>
    <t>Completamento interconnessione Pozzuolo-Inzago-Cassano-Vaprio INDICATORE ARERA PREVALENTE M3</t>
  </si>
  <si>
    <t>Innalzamento muro perimetrale di protezione rischio idraulico</t>
  </si>
  <si>
    <t>9619_7</t>
  </si>
  <si>
    <t>nuova vasca testa impianto ad Abbiategrasso</t>
  </si>
  <si>
    <t>5707_3</t>
  </si>
  <si>
    <t>Spazi comunicazione  interna</t>
  </si>
  <si>
    <t>Opere di alleggerimento e miglioramento funzionale rete fognaria</t>
  </si>
  <si>
    <t>Fornitura e posa in opera bioessiccatore Truccazzano</t>
  </si>
  <si>
    <t>9293_14</t>
  </si>
  <si>
    <t>PPSF - Comune di Magenta</t>
  </si>
  <si>
    <t xml:space="preserve">Risoluzione interferenza acquedotto con Paullese 2 lotto Settala 2 </t>
  </si>
  <si>
    <t>Verifiche strutturali e rifacimenti edifici e coperture impianti di depurazione di Bresso Pero Bareggio Truccazzano e Canegrate</t>
  </si>
  <si>
    <t>Strumentazioni per Laboratorio Interaziendale CAP LEGNANO</t>
  </si>
  <si>
    <t>Studio di fattibilità per integrazione fabbisogno idrico dei Comuni di Trezzo sull'Adda Grezzago Trezzano Rosa e Vaprio d'Adda</t>
  </si>
  <si>
    <t>9318_2</t>
  </si>
  <si>
    <t>6984_M1_B</t>
  </si>
  <si>
    <t>Truccazzano cogenerazione  </t>
  </si>
  <si>
    <t>Motori Ie4 da pozzo - lotto 2</t>
  </si>
  <si>
    <t>Fotovoltaico - Fase 3</t>
  </si>
  <si>
    <t>Miniera fosforo</t>
  </si>
  <si>
    <t>Biometano upgrade - Lotto 2</t>
  </si>
  <si>
    <t>Sostituzione reti in fibrocemento - Lotto 2</t>
  </si>
  <si>
    <t>MSA parametrica Amiacque - perdite idriche RQTI M1 - Lotto 2</t>
  </si>
  <si>
    <t>Pozzi per area a verde, uso industriale e pompe di calore (valorizzazione acqua non potabile) - lotto 2</t>
  </si>
  <si>
    <t>Trattamento SBR depuratore Sesto S. Giovanni</t>
  </si>
  <si>
    <t>6949_29</t>
  </si>
  <si>
    <t>RISANAMENTO DELLA RETE FOGNARIA SULLE VIE ITALIA E DE AMICIS IN COMUNE DI RHO</t>
  </si>
  <si>
    <t>Manutenzione straordinaria gasometro GA2 presso l'impianto di depurazione di Robecco sul Naviglio</t>
  </si>
  <si>
    <t>Nuovo restauro serbatoio pensile Peschiera Borromeo via Manzoni</t>
  </si>
  <si>
    <t>9293_10_2</t>
  </si>
  <si>
    <t>9293_10_3</t>
  </si>
  <si>
    <t>9293_10_4</t>
  </si>
  <si>
    <t>9293_21</t>
  </si>
  <si>
    <t>9293_27</t>
  </si>
  <si>
    <t>9293_20</t>
  </si>
  <si>
    <t>9293_22</t>
  </si>
  <si>
    <t>9293_26</t>
  </si>
  <si>
    <t>9293_33</t>
  </si>
  <si>
    <t>Piano Potenziamento Servizio Fognatura in Comune in Robecchetto con Induno - lotto 1</t>
  </si>
  <si>
    <t>Piano Potenziamento Servizio Fognatura in Comune in Robecchetto con Induno lotto 2</t>
  </si>
  <si>
    <t>Piano Potenziamento Servizio Fognatura in Comune in Robecchetto con Induno lotto 3</t>
  </si>
  <si>
    <t>Piano Potenziamento Servizio Fognatura  in Comune di Cuggiono</t>
  </si>
  <si>
    <t>Piano Potenziamento Servizio Fognatura  in Comune di Cassano d'Adda</t>
  </si>
  <si>
    <t>Piano Potenziamento Servizio Fognatura  in Comune di Legnano</t>
  </si>
  <si>
    <t>Piano Potenziamento Servizio Fognatura  in Comune di Buscate</t>
  </si>
  <si>
    <t>Piano Potenziamento Servizio Fognatura  in Comune di Rho</t>
  </si>
  <si>
    <t>Piano Potenziamento Servizio Fognatura  in Comune di Peschiera Borromeo c.na Fornace</t>
  </si>
  <si>
    <t>5739_77</t>
  </si>
  <si>
    <t>Pozzo di prima falda Cerro al Lambro</t>
  </si>
  <si>
    <t>5739_79</t>
  </si>
  <si>
    <t>Attivazione pozzo prima falda Basiglio</t>
  </si>
  <si>
    <t>6620_2</t>
  </si>
  <si>
    <t>6620_4</t>
  </si>
  <si>
    <t>9270_2</t>
  </si>
  <si>
    <t>9514_1</t>
  </si>
  <si>
    <t>Risoluzione interferenze fognarie con S.P. EX S.S. 415 Paullese 2°lotto 1°stralcio – FOG05 e FOG07</t>
  </si>
  <si>
    <t>Risoluzione interferenze fognarie con S.P. EX S.S. 415 Paullese 2°lotto 1°stralcio – FOG08 e FOG09</t>
  </si>
  <si>
    <t>Investimenti Contratto IT SaaS CAP-ALFA (FUORI TARIFFA)</t>
  </si>
  <si>
    <t>5739_82</t>
  </si>
  <si>
    <t>5739_83</t>
  </si>
  <si>
    <t>5739_84</t>
  </si>
  <si>
    <t>5739_81</t>
  </si>
  <si>
    <t>Realizzazione nuovo pozzo prima falda Cornaredo</t>
  </si>
  <si>
    <t>CORNAREDO</t>
  </si>
  <si>
    <t>Realizzazione nuovo pozzo prima falda Sedriano</t>
  </si>
  <si>
    <t>Realizzazione nuovo pozzo prima falda Peschiera Borromeo</t>
  </si>
  <si>
    <t>Realizzazione nuovo pozzo prima falda Motta Visconti</t>
  </si>
  <si>
    <t>9532_1</t>
  </si>
  <si>
    <t>9532_2</t>
  </si>
  <si>
    <t>9536_1</t>
  </si>
  <si>
    <t>9664_2</t>
  </si>
  <si>
    <t>Manutenzione straordinaria rete fognaria via Rotondi</t>
  </si>
  <si>
    <t>Manutenzione straordinaria rete fognaria Via Gramsci</t>
  </si>
  <si>
    <t>Risoluzione delle criticità idrauliche sulla via Per Parabiago e vie Paganini, Mascagni e Boccherini - Lotto I</t>
  </si>
  <si>
    <t>Opere di alleggerimento della rete fognaria in Via Correggio Busto Garolfo</t>
  </si>
  <si>
    <t>9507_11</t>
  </si>
  <si>
    <t>Sostituzione reti in via della Resistenza e altre vie Vimodrone</t>
  </si>
  <si>
    <t>9507_8</t>
  </si>
  <si>
    <t>9507_7</t>
  </si>
  <si>
    <t>Locate Triulzi – Sostituzione reti in vie varie – Lotto 2</t>
  </si>
  <si>
    <t>9536_2</t>
  </si>
  <si>
    <t>Opere di rifacimento e potenziamento rete fognaria vie varie in comune di Besate</t>
  </si>
  <si>
    <t>9622_1</t>
  </si>
  <si>
    <t>9622_2</t>
  </si>
  <si>
    <t>9046_10</t>
  </si>
  <si>
    <t>9046_13</t>
  </si>
  <si>
    <t>Realizzazione vasca di prima pioggia conforme al RR 6/2019</t>
  </si>
  <si>
    <t>Opere di alleggerimento di via Bellini a Canegrate ex 9031</t>
  </si>
  <si>
    <t>Opere di potenziamento e volanizzazione di via Adige a Canegrate ex 9031</t>
  </si>
  <si>
    <t>Potenziamento e riduzione acque parassite Via Verbano - Abbiategrasso</t>
  </si>
  <si>
    <t>Potenziamento strutturale della rete per risoluzione problematiche ambientali Via Don Tazzoli e Via Arno</t>
  </si>
  <si>
    <t>Adeguamento uscita sistema MBR e canale di bypass depuratore Assago</t>
  </si>
  <si>
    <t>Locate Triulzi – Sostituzione reti in vie varie – Lotto 1</t>
  </si>
  <si>
    <t>Rifacimento rete acquedotto</t>
  </si>
  <si>
    <t>Potenziamento rete al servizio dell'impianto via Savonarola</t>
  </si>
  <si>
    <t>9548_1B</t>
  </si>
  <si>
    <t>SESTO VIALE ITALIA Impianto di potabilizzazione</t>
  </si>
  <si>
    <t>9548_1A</t>
  </si>
  <si>
    <t>5739_85</t>
  </si>
  <si>
    <t>GREZZAGO</t>
  </si>
  <si>
    <t>9544_3</t>
  </si>
  <si>
    <t>5739_87</t>
  </si>
  <si>
    <t>Completamento pozzo Prima Falda Truccazzano via Falcone</t>
  </si>
  <si>
    <t>9514_4</t>
  </si>
  <si>
    <t>6634_16</t>
  </si>
  <si>
    <t>Piezometro a protezione dinamica pozzo 28 via Savonarola</t>
  </si>
  <si>
    <t>9544_13</t>
  </si>
  <si>
    <t>PADERNO DUGNANO VALLETTE 007 e 009 - Realizzazione nuovo presidio di trattamento per abbattimento LM6</t>
  </si>
  <si>
    <t>Risoluzione interferenze fognarie con RING NORD e RING SUD</t>
  </si>
  <si>
    <t>Realizzazione nuovo pozzo prima falda GREZZAGO</t>
  </si>
  <si>
    <t>impianto di trattamento per Freon n.2 filtri presso l’impianto pozzi 69-70 Cascine Olona Via della Libertà – Settimo Milanese – con ampliamento area impianto esistente</t>
  </si>
  <si>
    <t>5739_88</t>
  </si>
  <si>
    <t>Realizzazione nuovo pozzo prima falda Senago</t>
  </si>
  <si>
    <t>9514_3</t>
  </si>
  <si>
    <t>Risoluzione interferenze fognarie con S.P. EX S.S. 415 Paullese 2°lotto 1°stralcio – FOG08/B</t>
  </si>
  <si>
    <t>Risoluzione interferenze fognarie con S.P. EX S.S. 415 Paullese 2°lotto 1°stralcio – FOG012</t>
  </si>
  <si>
    <t>Potenziamento sezione di disidratazione fanghi e produzione VFA</t>
  </si>
  <si>
    <t>5739_89</t>
  </si>
  <si>
    <t>Realizzazione nuovo pozzo prima falda Gorgonzola</t>
  </si>
  <si>
    <t>Colonnine acqua non potabile</t>
  </si>
  <si>
    <t>9716_Caponago</t>
  </si>
  <si>
    <t>Nuova commessa per risoluzione interferenze  Prov.MB</t>
  </si>
  <si>
    <t>CAPONAGO</t>
  </si>
  <si>
    <t>Metrotranvia Milano Parco Nord – Seregno, risoluzione interferenza acq fermata in Comune di Bresso Via Vittorio Veneto Ariosto</t>
  </si>
  <si>
    <t>5739_90</t>
  </si>
  <si>
    <t>Realizzazione nuovo pozzo prima falda Noviglio</t>
  </si>
  <si>
    <t>9544_20</t>
  </si>
  <si>
    <t>Nuovo presidio potabilizzaz Rescaldina dall'acqua</t>
  </si>
  <si>
    <t>Depuratore Peschiera Borromeo - PROVVISORIO</t>
  </si>
  <si>
    <t>Riscatto e revamping impianto produzione fertilizzanti</t>
  </si>
  <si>
    <t>Potenziamento rete fognaria edifici ALER Via Treves, 41 - Trezzano s/N</t>
  </si>
  <si>
    <t>6985_PARAS</t>
  </si>
  <si>
    <t>9028_FPDA_28</t>
  </si>
  <si>
    <t>9293_AMI_1_RESC</t>
  </si>
  <si>
    <t>9028_ON_2</t>
  </si>
  <si>
    <t>9619_MB_FPDA_3</t>
  </si>
  <si>
    <t>9028_FPDA_22</t>
  </si>
  <si>
    <t>9293_AMI_4</t>
  </si>
  <si>
    <t>9028_ROB_7</t>
  </si>
  <si>
    <t>9293_AMI_1_LOC</t>
  </si>
  <si>
    <t>6983_NEW</t>
  </si>
  <si>
    <t>9664_5</t>
  </si>
  <si>
    <t>9664_3</t>
  </si>
  <si>
    <t>5112_1</t>
  </si>
  <si>
    <t>9293_AMI_1_ROB_1</t>
  </si>
  <si>
    <t>9293_AMI_1_SS</t>
  </si>
  <si>
    <t>9664_4</t>
  </si>
  <si>
    <t>9293_AMI_1_ROB_3</t>
  </si>
  <si>
    <t>9028_BAR_1</t>
  </si>
  <si>
    <t>9028_BIN_1</t>
  </si>
  <si>
    <t>9028_BIN_3</t>
  </si>
  <si>
    <t>9028_CAL</t>
  </si>
  <si>
    <t>9028_CASS</t>
  </si>
  <si>
    <t>9028_MEL_1</t>
  </si>
  <si>
    <t>9028_MEL_2</t>
  </si>
  <si>
    <t>9028_MEL_3</t>
  </si>
  <si>
    <t>9028_MEL_4</t>
  </si>
  <si>
    <t>9028_MEL_5</t>
  </si>
  <si>
    <t>9028_ON_1</t>
  </si>
  <si>
    <t>9028_OS_1</t>
  </si>
  <si>
    <t>9028_OS_2</t>
  </si>
  <si>
    <t>9028_OS_3</t>
  </si>
  <si>
    <t>9028_OS_4</t>
  </si>
  <si>
    <t>9028_OS_5</t>
  </si>
  <si>
    <t>9028_OS_6</t>
  </si>
  <si>
    <t>9028_OS_7</t>
  </si>
  <si>
    <t>9028_OS_8</t>
  </si>
  <si>
    <t>9028_OS_9</t>
  </si>
  <si>
    <t>9028_OS_10</t>
  </si>
  <si>
    <t>9028_OS_11</t>
  </si>
  <si>
    <t>9028_ROB_1</t>
  </si>
  <si>
    <t>9028_ROB_2</t>
  </si>
  <si>
    <t>9028_ROB_3</t>
  </si>
  <si>
    <t>9028_ROB_5</t>
  </si>
  <si>
    <t>9028_ROB_8</t>
  </si>
  <si>
    <t>9028_ROB_10</t>
  </si>
  <si>
    <t>9028_ROB_11</t>
  </si>
  <si>
    <t>9028_ROB_15</t>
  </si>
  <si>
    <t>9028_SALE_1</t>
  </si>
  <si>
    <t>9028_SALE_2</t>
  </si>
  <si>
    <t>9028_SALE_3</t>
  </si>
  <si>
    <t>9028_SALE_4</t>
  </si>
  <si>
    <t>9028_SCOL</t>
  </si>
  <si>
    <t>9028_SETT</t>
  </si>
  <si>
    <t>9028_SS_1</t>
  </si>
  <si>
    <t>9028_SS_2</t>
  </si>
  <si>
    <t>9028_TRUC</t>
  </si>
  <si>
    <t>9028_TSN_1</t>
  </si>
  <si>
    <t>9028_TSN_2</t>
  </si>
  <si>
    <t>9028_VERN</t>
  </si>
  <si>
    <t>9028_VIGN</t>
  </si>
  <si>
    <t>9031_ON_3</t>
  </si>
  <si>
    <t>9031_ON_5</t>
  </si>
  <si>
    <t>9031_OS_1</t>
  </si>
  <si>
    <t>9031_OS_2</t>
  </si>
  <si>
    <t>9031_OS_3</t>
  </si>
  <si>
    <t>9031_SS</t>
  </si>
  <si>
    <t>9293_AMI_1_ON_2</t>
  </si>
  <si>
    <t>9293_AMI_1_OS_1</t>
  </si>
  <si>
    <t>9293_AMI_1_ROB_2</t>
  </si>
  <si>
    <t>9293_AMI_1_ROB_4</t>
  </si>
  <si>
    <t>9535_ASS_2</t>
  </si>
  <si>
    <t>9535_DRES</t>
  </si>
  <si>
    <t>9535_ON_2</t>
  </si>
  <si>
    <t>9535_SETT</t>
  </si>
  <si>
    <t>9535_SS_2</t>
  </si>
  <si>
    <t>9535_SS_3</t>
  </si>
  <si>
    <t>9535_SS_4</t>
  </si>
  <si>
    <t>9535_SS_5</t>
  </si>
  <si>
    <t>9535_SS_6</t>
  </si>
  <si>
    <t>9535_B_OS_1</t>
  </si>
  <si>
    <t>9535_B_OS_2</t>
  </si>
  <si>
    <t>9535_B_OS_3</t>
  </si>
  <si>
    <t>9535_B_OS_4</t>
  </si>
  <si>
    <t>9535_B_OS_5</t>
  </si>
  <si>
    <t>9535_B_OS_6</t>
  </si>
  <si>
    <t>9535_B_OS_7</t>
  </si>
  <si>
    <t>9535_B_OS_8</t>
  </si>
  <si>
    <t>9535_B_OS_9</t>
  </si>
  <si>
    <t>9535_B_OS_10</t>
  </si>
  <si>
    <t>9535_B_OS_11</t>
  </si>
  <si>
    <t>9535_B_OS_12</t>
  </si>
  <si>
    <t>9535_B_OS_13</t>
  </si>
  <si>
    <t>9293_NEW_ROB_1</t>
  </si>
  <si>
    <t>9293_NEW_ROB_2</t>
  </si>
  <si>
    <t>9293_NEW_ROB_3</t>
  </si>
  <si>
    <t>9293_NEW_TURB</t>
  </si>
  <si>
    <t>9536_ABB</t>
  </si>
  <si>
    <t>9536_ASS_1</t>
  </si>
  <si>
    <t>9536_ASS_2</t>
  </si>
  <si>
    <t>9536_BAS_1</t>
  </si>
  <si>
    <t>9536_BAS_2</t>
  </si>
  <si>
    <t>9536_BESA</t>
  </si>
  <si>
    <t>9536_BIN</t>
  </si>
  <si>
    <t>9536_CAL</t>
  </si>
  <si>
    <t>9536_CISL</t>
  </si>
  <si>
    <t>9536_DRES_1</t>
  </si>
  <si>
    <t>9536_DRES_2</t>
  </si>
  <si>
    <t>9536_GAGG_1</t>
  </si>
  <si>
    <t>9536_GAGG_3</t>
  </si>
  <si>
    <t>9536_GUDO</t>
  </si>
  <si>
    <t>9536_LACC</t>
  </si>
  <si>
    <t>9536_LT</t>
  </si>
  <si>
    <t>9536_OS_1</t>
  </si>
  <si>
    <t>9536_OS_2</t>
  </si>
  <si>
    <t>9536_OZZ</t>
  </si>
  <si>
    <t>9536_SETT</t>
  </si>
  <si>
    <t>9536_SGO</t>
  </si>
  <si>
    <t>9536_TRUCC</t>
  </si>
  <si>
    <t>9536_TSN</t>
  </si>
  <si>
    <t>9536_TURB</t>
  </si>
  <si>
    <t>9536_VERN_1</t>
  </si>
  <si>
    <t>9536_VERN_2</t>
  </si>
  <si>
    <t>9536_ZELO</t>
  </si>
  <si>
    <t>9626_1</t>
  </si>
  <si>
    <t>9536_FPDA_7</t>
  </si>
  <si>
    <t>9536_FPDA_8</t>
  </si>
  <si>
    <t>9536_FPDA_16</t>
  </si>
  <si>
    <t>9028_FPDA_1</t>
  </si>
  <si>
    <t>9028_FPDA_2</t>
  </si>
  <si>
    <t>9028_FPDA_3</t>
  </si>
  <si>
    <t>9028_FPDA_4</t>
  </si>
  <si>
    <t>9028_FPDA_5</t>
  </si>
  <si>
    <t>9028_FPDA_6</t>
  </si>
  <si>
    <t>9028_FPDA_7</t>
  </si>
  <si>
    <t>9028_FPDA_8</t>
  </si>
  <si>
    <t>9028_FPDA_9</t>
  </si>
  <si>
    <t>9028_FPDA_10</t>
  </si>
  <si>
    <t>9028_FPDA_11</t>
  </si>
  <si>
    <t>9028_FPDA_12</t>
  </si>
  <si>
    <t>9028_FPDA_13</t>
  </si>
  <si>
    <t>9028_FPDA_14</t>
  </si>
  <si>
    <t>9028_FPDA_15</t>
  </si>
  <si>
    <t>9028_FPDA_16</t>
  </si>
  <si>
    <t>9028_FPDA_17</t>
  </si>
  <si>
    <t>9028_FPDA_18</t>
  </si>
  <si>
    <t>9028_FPDA_19</t>
  </si>
  <si>
    <t>9028_FPDA_20</t>
  </si>
  <si>
    <t>9028_FPDA_21</t>
  </si>
  <si>
    <t>9685_FPDA_1</t>
  </si>
  <si>
    <t>9685_FPDA_2</t>
  </si>
  <si>
    <t>9685_FPDA_4</t>
  </si>
  <si>
    <t>9685_FPDA_5</t>
  </si>
  <si>
    <t>9685_FPDA_6</t>
  </si>
  <si>
    <t>9685_FPDA_7</t>
  </si>
  <si>
    <t>9685_FPDA_8</t>
  </si>
  <si>
    <t>9685_FPDA_9</t>
  </si>
  <si>
    <t>9685_FPDA_10</t>
  </si>
  <si>
    <t>9685_FPDA_12</t>
  </si>
  <si>
    <t>9685_FPDA_13</t>
  </si>
  <si>
    <t>9691_FPDA</t>
  </si>
  <si>
    <t>9028_FPDA_23</t>
  </si>
  <si>
    <t>9293_NEW2</t>
  </si>
  <si>
    <t>9619_1_FPDA</t>
  </si>
  <si>
    <t>9524_FT</t>
  </si>
  <si>
    <t>9535_ON_3</t>
  </si>
  <si>
    <t>LaserWall</t>
  </si>
  <si>
    <t>Piano d'Azione verifiche elettriche Case dell'acqua</t>
  </si>
  <si>
    <t>Piano di potenziamento servizio fognatura</t>
  </si>
  <si>
    <t>Interventi puntuali e risolutivi per la riduzione delle acque parassite in fognatura</t>
  </si>
  <si>
    <t>Eliminazione Scarichi Fognari e nuovo collegamento rete mista</t>
  </si>
  <si>
    <t>Potenziamento reti fognarie - Agglomerato di PARABIAGO / RESCALDINA</t>
  </si>
  <si>
    <t>Adeguamento sfioratore conforme a RR 06/2019</t>
  </si>
  <si>
    <t>Vasca a testa impianto depuratore di Truccazzano</t>
  </si>
  <si>
    <t>Potenziamento reti fognarie - Trezzo sull'Adda</t>
  </si>
  <si>
    <t>Potenziamento reti fognarie - Agglomerato di LOCATE DI TRIULZI</t>
  </si>
  <si>
    <t>parametrica scarichi fognari a cura di Amiacque</t>
  </si>
  <si>
    <t>Opere di alleggerimento della rete fognaria in Via Partigiani</t>
  </si>
  <si>
    <t xml:space="preserve">IS22 - Disconnessione rete meteorica di Via Carlo Urbani con recapito in pozzi disperdenti </t>
  </si>
  <si>
    <t>Campagna di monitoraggio per una più corretta stima delle portate parassite</t>
  </si>
  <si>
    <t>9293_17-Piano Potenziamento Servizio Fognatura</t>
  </si>
  <si>
    <t>Piano d'Azione verifiche elettriche PPF (pozzi prima falda)</t>
  </si>
  <si>
    <t>Potenziamento reti fognarie - Agglomerato di SEVESO SUD</t>
  </si>
  <si>
    <t>IS03 - Disconnessione idraulica con recapito in suolo e primi strati del sottosuolo (pozzi drenanti/disperdenti) e conseguente alleggerimento delle portate</t>
  </si>
  <si>
    <t>9293_25-Piano Potenziamento Servizio Fognatura</t>
  </si>
  <si>
    <t>Chiusura sfioratore</t>
  </si>
  <si>
    <t>interventi urgenti normalizzazione sfiori - agglomerato di CALVIGNASCO</t>
  </si>
  <si>
    <t>interventi urgenti normalizzazione sfiori - agglomerato di CASSANO D'ADDA</t>
  </si>
  <si>
    <t>Potenziamento stazione di sollevamento</t>
  </si>
  <si>
    <t>interventi urgenti normalizzazione sfiori - agglomerato di SAN COLOMBANO AL LAMBRO</t>
  </si>
  <si>
    <t>interventi urgenti normalizzazione sfiori - agglomerato di SETTALA</t>
  </si>
  <si>
    <t>Adeguamento SS collegata allo sfioratore non conforme ID 4381</t>
  </si>
  <si>
    <t>interventi urgenti normalizzazione sfiori - agglomerato di TRUCCAZZANO</t>
  </si>
  <si>
    <t>interventi urgenti normalizzazione sfiori - agglomerato di VERNATE</t>
  </si>
  <si>
    <t>Realizzazione vasca di prima pioggia conforme al RR 6/2019 Via Dell'Acqua / Via per San Vittore Olona</t>
  </si>
  <si>
    <t>Adeguamento Vasca disperdente di via Pastrengo Via Pastrengo</t>
  </si>
  <si>
    <t>Realizzazione vasca di laminazione</t>
  </si>
  <si>
    <t>Adeguamento e/o potenziamento vasche di volanizzazione al servizio di infrastrutture fognarie - agglomerato SEVESO SUD</t>
  </si>
  <si>
    <t>Piano Potenziamento Servizio Fognatura</t>
  </si>
  <si>
    <t>Adeguamento vasca di prima pioggia conformemente a RR 06/2019</t>
  </si>
  <si>
    <t>Interventi di volanizzazione da piani di riassetto di cui al RR 6/2019 - Agglomerato DRESANO</t>
  </si>
  <si>
    <t>Interventi di volanizzazione da piani di riassetto di cui al RR 6/2019 - Agglomerato SETTALA</t>
  </si>
  <si>
    <t>Piano di Potenziamento Servizio Fognatura - Agglomerato di TURBIGO</t>
  </si>
  <si>
    <t>Interventi di rifacimento reti e collettori fognari, relining e riduzione acque parassite - Agglomerato di ABBIATEGRASSO</t>
  </si>
  <si>
    <t>Riduzione acque parassite con opere di rifacimento e relining di collettori esistenti</t>
  </si>
  <si>
    <t>Disconnessione del Fontanile Franchetti dalla rete fognaria comunale</t>
  </si>
  <si>
    <t>Rifacimento nodo idraulico by-pass dell’impianto e installazione di valvola a clapet per evitare rigurgiti della Roggia Speziana in rete</t>
  </si>
  <si>
    <t>Interventi di rifacimento reti e collettori fognari, relining e riduzione acque parassite - Agglomerato di BESATE</t>
  </si>
  <si>
    <t>Interventi di rifacimento reti e collettori fognari, relining e riduzione acque parassite - Agglomerato di BINASCO</t>
  </si>
  <si>
    <t>Interventi di rifacimento reti e collettori fognari, relining e riduzione acque parassite - Agglomerato di CALVIGNASCO</t>
  </si>
  <si>
    <t>Interventi di rifacimento reti e collettori fognari, relining e riduzione acque parassite - Agglomerato di CISLIANO</t>
  </si>
  <si>
    <t>Adeguamento stazione di sollevamento n.439 al fine di sollevare a depurazione 1500 l/AE*gg</t>
  </si>
  <si>
    <t>Adeguamento premente stazione di sollevamento n.439 al fine di sollevare a depurazione 1500 l/AE*gg</t>
  </si>
  <si>
    <t>Riduzione acque parassite con opere di rifacimento e relining di collettori esistenti - Capoluogo</t>
  </si>
  <si>
    <t>Riduzione acque parassite con opere di rifacimento e relining di collettori esistenti - San Vito</t>
  </si>
  <si>
    <t>Interventi di rifacimento reti e collettori fognari, relining e riduzione acque parassite - Agglomerato di GUDO VISCONTI</t>
  </si>
  <si>
    <t>Interventi di rifacimento reti e collettori fognari, relining e riduzione acque parassite - Agglomerato di LACCHIARELLA</t>
  </si>
  <si>
    <t>Interventi di rifacimento reti e collettori fognari, relining e riduzione acque parassite - Agglomerato di LOCATE DI TRIULZI</t>
  </si>
  <si>
    <t>Lavori di rifacimento del collegamento alla vasca volano L2</t>
  </si>
  <si>
    <t>Lavori di rifacimento del collegamento alla vasca ex Villaggio INA</t>
  </si>
  <si>
    <t>Interventi di rifacimento reti e collettori fognari, relining e riduzione acque parassite - Agglomerato di OZZERO</t>
  </si>
  <si>
    <t>Interventi di rifacimento reti e collettori fognari, relining e riduzione acque parassite - Agglomerato di SETTALA</t>
  </si>
  <si>
    <t>Interventi di rifacimento reti e collettori fognari, relining e riduzione acque parassite - Agglomerato di SAN GIULIANO OVEST</t>
  </si>
  <si>
    <t>Interventi di rifacimento reti e collettori fognari, relining e riduzione acque parassite - Agglomerato di TRUCCAZZANO</t>
  </si>
  <si>
    <t>Interventi di rifacimento reti e collettori fognari, relining e riduzione acque parassite - Agglomerato di TREZZANO SUL NAVIGLIO</t>
  </si>
  <si>
    <t>Interventi di rifacimento reti e collettori fognari, relining e riduzione acque parassite - Agglomerato di TURBIGO</t>
  </si>
  <si>
    <t>Adeguamento stazione di sollevamento n.315 al fine di sollevare a depurazione 1500 l/AE*gg</t>
  </si>
  <si>
    <t>Interventi di rifacimento reti e collettori fognari, relining e riduzione acque parassite - Agglomerato di ZELO SURRIGONE</t>
  </si>
  <si>
    <t>Piano di riassetto ex. 9534 S. Giuliano M.se Ovest</t>
  </si>
  <si>
    <t>Riduzione acque parassite con opere di rifacimento e relining di collettori esistenti - intero agglomerato</t>
  </si>
  <si>
    <t>Adeguamento SS collegata allo sfioratore non conforme ID 363</t>
  </si>
  <si>
    <t>Adeguamento SS collegata allo sfioratore conforme ID 1574</t>
  </si>
  <si>
    <t>Risoluzione scarichi diretti in CIS</t>
  </si>
  <si>
    <t>adeguamento sfioratore conforme a RR 06/2019</t>
  </si>
  <si>
    <t>Adeguamento vasca di prima pioggia e disperdente</t>
  </si>
  <si>
    <t>Dismissione pozzetto disperdente con  commistione acque bianche ed acque nere e collettamento alla rete esistente</t>
  </si>
  <si>
    <t>Ripristino di sfioratore occluso durante i lavori di rifacimento della linea ferroviaria</t>
  </si>
  <si>
    <t>Dismissione pozzi perdenti interferenti con la fascia di rispetto del pozzo ad uso potabile - intero agglomerato</t>
  </si>
  <si>
    <t>Riqualificazione del fontanile Briocco di Rho</t>
  </si>
  <si>
    <t>Eliminazione Scarichi Fognari</t>
  </si>
  <si>
    <t>Rifacimento reti fognarie</t>
  </si>
  <si>
    <t>Piano di Potenziamento Servizio Fognatura - proseguimento PPSF 2</t>
  </si>
  <si>
    <t>sviluppo filiera biometano a matrici organiche (Kyoto) Fuori Tariffa</t>
  </si>
  <si>
    <t>risoluzione interferenze fognarie Paullese fog10 e fog11</t>
  </si>
  <si>
    <t>Risoluzione interferenza acquedotto con SP Ex SS 415 Paullese</t>
  </si>
  <si>
    <t>progettazione e realizzazione interventi quartiere ben-essere azioni pilota acque deflussi e opere connesse e riqualificazione piazza dei martiri funzionali al s.i.i.</t>
  </si>
  <si>
    <t>Realizzazione di una vasca volano con comparto di prima pioggia, conforme al RR 06/2019, a servizio dell’agglomerato Olona Nord presso via Gilardelli in comune di Legnano</t>
  </si>
  <si>
    <t>Sesto - Impianto valorizzazione energetica fanghi con pre essiccamento testa impianto</t>
  </si>
  <si>
    <t>Nuovo Pozzo ad Arluno</t>
  </si>
  <si>
    <t>Risoluzione interferenze fognarie con S.P. EX S.S. 415 Paullese 2°lotto 1°stralcio – FOG01, FOG02 e FOG04-con fondi dalla 6949</t>
  </si>
  <si>
    <t>DEPURATORE GUDO VISCONTI</t>
  </si>
  <si>
    <t>DEPURATORE DI ASSAGO</t>
  </si>
  <si>
    <t>DEPURATORE DI CALVIGNASCO</t>
  </si>
  <si>
    <t>DEPURATORE DI CASSANO D'ADDA</t>
  </si>
  <si>
    <t>DEPURATORE DI LOCATE DI TRIULZI</t>
  </si>
  <si>
    <t>DEPURATORE DI OZZERO</t>
  </si>
  <si>
    <t>OSSONA</t>
  </si>
  <si>
    <t>DEPURATORE DI SAN COLOMBANO AL LAMBRO</t>
  </si>
  <si>
    <t>DEPURATORE DI SETTALA</t>
  </si>
  <si>
    <t>DEPURATORE DI SAN GIULIANO OVEST</t>
  </si>
  <si>
    <t>DEPURATORE DI TRUCCAZZANO D'ADDA</t>
  </si>
  <si>
    <t>DEPURATORE DI TURBIGO</t>
  </si>
  <si>
    <t>DEPURATORE DI VERNATE</t>
  </si>
  <si>
    <t>DEPURATORE DI TRUCCAZZANO</t>
  </si>
  <si>
    <t>DEPURATORE DI BRESSO</t>
  </si>
  <si>
    <t>DEPURATORE DI DRESANO</t>
  </si>
  <si>
    <t>DEPURATORE DI TREZZANO SUL NAVIGLIO</t>
  </si>
  <si>
    <t xml:space="preserve">CORBETTA </t>
  </si>
  <si>
    <t>DEPURATORE DI ABBIATEGRASSO</t>
  </si>
  <si>
    <t>DEPURATORE DI BASIGLIO</t>
  </si>
  <si>
    <t>DEPURATORE DI BESATE</t>
  </si>
  <si>
    <t>DEPURATORE DI BINASCO</t>
  </si>
  <si>
    <t>DEPURATORE DI CISLIANO</t>
  </si>
  <si>
    <t>DEPURATORE DI GUDO VISCONTI</t>
  </si>
  <si>
    <t>DEPURATORE DI LACCHIARELLA</t>
  </si>
  <si>
    <t>DEPURATORE DI ZELO SURRIGONE</t>
  </si>
  <si>
    <t>AGGLOMERATO ABBIATEGRASSO</t>
  </si>
  <si>
    <t>AGGLOMERATO ASSAGO</t>
  </si>
  <si>
    <t>AGGLOMERATO GAGGIANO - VIGANO</t>
  </si>
  <si>
    <t>AGGLOMERATO GAGGIANO- SAN VITO</t>
  </si>
  <si>
    <t>AGGLOMERATO GUDO VISCONTI</t>
  </si>
  <si>
    <t>AGGLOMERATO TRUCCAZZANO</t>
  </si>
  <si>
    <t>PIOLTELLO</t>
  </si>
  <si>
    <t>AGGLOMERATO CISLIANO</t>
  </si>
  <si>
    <t>AGGLOMERATO MOTTA VISCONTI</t>
  </si>
  <si>
    <t>AGGLOMERATO OLONA SUD - PERO</t>
  </si>
  <si>
    <t>AGGLOMERATO OZZERO</t>
  </si>
  <si>
    <t>AGGLOMERATO PARABIAGO / RESCALDINA</t>
  </si>
  <si>
    <t>AGGLOMERATO PESCHIERA BORROMEO</t>
  </si>
  <si>
    <t>AGGLOMERATO SALERANO SUL LAMBRO</t>
  </si>
  <si>
    <t>AGGLOMERATO SAN GIULIANO EST</t>
  </si>
  <si>
    <t>PAULLO SETTALA</t>
  </si>
  <si>
    <t>Progetti sostenibilità reti non potabili nei comuni di Bresso (Parco Nord) e Rho</t>
  </si>
  <si>
    <t xml:space="preserve">SESTO VIALE ITALIA Nuovo pozzo </t>
  </si>
  <si>
    <t>Connessione nuovo pozzo viale delle industrie alla rete acquedotto</t>
  </si>
  <si>
    <t>ECONOMIE CIRCOLARE COMPLEMENTARE (fuori tariffa)</t>
  </si>
  <si>
    <t>9535_ON_3_SFIO</t>
  </si>
  <si>
    <t>Realizzazione sfioratore di emergenza via BRANCA</t>
  </si>
  <si>
    <t>9678_NEW</t>
  </si>
  <si>
    <t xml:space="preserve">Idrogeno - eventuale industrializzazione </t>
  </si>
  <si>
    <t>9514_5</t>
  </si>
  <si>
    <t>Sollevamento di emergenza dep. Sesto SG</t>
  </si>
  <si>
    <t>9544_10</t>
  </si>
  <si>
    <t>Realizzazione del trattamento di potabilizzazione definitivo presso l'impianto Villamaggiore di Lacchiarella</t>
  </si>
  <si>
    <t>6949_30</t>
  </si>
  <si>
    <t>Assago Via Idiomi e Via Verdi</t>
  </si>
  <si>
    <t>5031_2</t>
  </si>
  <si>
    <t>Risoluzione interferenza Sp 46 Rho MB Scheda 3</t>
  </si>
  <si>
    <t>9507_12</t>
  </si>
  <si>
    <t>9507_12_Vimodrone Lotto 2</t>
  </si>
  <si>
    <t>9620_3</t>
  </si>
  <si>
    <t>CP Solaro rifacimento pozzo delle Arti</t>
  </si>
  <si>
    <t>Altro non in tariffa</t>
  </si>
  <si>
    <t>Interf_A1_MINA_IV_ACQ 03-02_Km 10+920</t>
  </si>
  <si>
    <t>Interf IV corsia MiNa A1 ris ACQ 03-03 Poderale CEREGALLO progr Km 12+666,35</t>
  </si>
  <si>
    <t>Ris_intrf_A1_MINA_IV_ACQ 13-02 Via per Carpiano Km 8+807 Melegnano</t>
  </si>
  <si>
    <t>Nuovo pozzo prima falda Baranzate - ARGO srl</t>
  </si>
  <si>
    <t>9514_11</t>
  </si>
  <si>
    <t>Potenziamento della filtrazione finale di Abbiategrasso</t>
  </si>
  <si>
    <t>Sdoppiamento contatori</t>
  </si>
  <si>
    <t>9028_TRUC_1</t>
  </si>
  <si>
    <t>6969_2C</t>
  </si>
  <si>
    <t>5691_7</t>
  </si>
  <si>
    <t xml:space="preserve">Adeguamento della fognatura mista e alleggerimento con dispersione della via Monte Rosa in comune di Mesero </t>
  </si>
  <si>
    <t>ripristino ed adeguamento degli sfioratori di piena della rete fognaria comunale in via don luigi Sturzo</t>
  </si>
  <si>
    <t>IMPIANTO DI DEPURAZIONE DI BRESSO/NIGUARDA - MANUTENZIONE STRAORDINARIA COMPARTO DI DISIDRATAZIONE  FANGHI</t>
  </si>
  <si>
    <t>Corbetta PPP</t>
  </si>
  <si>
    <t>Melegnano PPP</t>
  </si>
  <si>
    <t>Lacchiarella PPP</t>
  </si>
  <si>
    <t>Sedriano PPP</t>
  </si>
  <si>
    <t>Santo Stefano PPP</t>
  </si>
  <si>
    <t>Castano Primo PPP</t>
  </si>
  <si>
    <t>9731_1</t>
  </si>
  <si>
    <t>9731_2</t>
  </si>
  <si>
    <t>9731_3_A</t>
  </si>
  <si>
    <t>9731_3_B</t>
  </si>
  <si>
    <t>9731_3_C</t>
  </si>
  <si>
    <t>9731_4_A</t>
  </si>
  <si>
    <t>9731_4_B</t>
  </si>
  <si>
    <t>9731_4_C</t>
  </si>
  <si>
    <t>9731_5_A</t>
  </si>
  <si>
    <t>9731_5_B</t>
  </si>
  <si>
    <t>9731_6</t>
  </si>
  <si>
    <t>9731_7</t>
  </si>
  <si>
    <t>9731_8_1</t>
  </si>
  <si>
    <t>9731_8_2</t>
  </si>
  <si>
    <t>9731_8_3</t>
  </si>
  <si>
    <t>9731_8_4</t>
  </si>
  <si>
    <t>9731_8_5</t>
  </si>
  <si>
    <t>9731_8_6</t>
  </si>
  <si>
    <t>9731_8_7</t>
  </si>
  <si>
    <t>9731_8_8</t>
  </si>
  <si>
    <t>9731_8_9</t>
  </si>
  <si>
    <t>9731_8_10</t>
  </si>
  <si>
    <t>9731_8_11</t>
  </si>
  <si>
    <t>9731_9</t>
  </si>
  <si>
    <t>Rilievo tratte di derivazione d'utenza acquedotto</t>
  </si>
  <si>
    <t>Installazione strumenti di misura della portata in rete ai fini della distrettualizzazione</t>
  </si>
  <si>
    <t>Fornitura strumenti di misura del rumore  in rete ai fini della ricerca perdite</t>
  </si>
  <si>
    <t>Servizio di ricerca perdite tramite immagini satellitare</t>
  </si>
  <si>
    <t>Installazione fibra ottica all'interno della dorsale di Cornaredo</t>
  </si>
  <si>
    <t>Servizio di modellazione reti in continuo</t>
  </si>
  <si>
    <t>Servizio di modellazione delle due grandi distributrici</t>
  </si>
  <si>
    <t>Strumenti di misura della pressione in rete</t>
  </si>
  <si>
    <t>Acquisizione di nuove installazioni e revamping interfacce</t>
  </si>
  <si>
    <t>Potenziamento degli strumenti di BI, adeguamento alla nuova infrastruttura cloud e nuove dashboards</t>
  </si>
  <si>
    <t>Sviluppo di un sistema di supporto alle decisione per la manutenzione predittiva</t>
  </si>
  <si>
    <t>Creazione datalake in cloud abilitante per DSS ed applicazioni innovative in ambito AI, predictive maintenance</t>
  </si>
  <si>
    <t>PNRR - Sostituzione rete idrica per perdite in vie varie - Comune di Rho</t>
  </si>
  <si>
    <t>PNRR - Sostituzione rete idrica per perdite in vie varie - Comune di Lacchiarella</t>
  </si>
  <si>
    <t>PNRR - Sostituzione rete idrica per perdite in vie varie - Comune di Rozzano</t>
  </si>
  <si>
    <t>PNRR - Sostituzione rete idrica per perdite in vie varie - Comune di Pieve Emanuele</t>
  </si>
  <si>
    <t>PNRR - Sostituzione rete idrica per perdite in vie varie - Comune di Mediglia</t>
  </si>
  <si>
    <t>PNRR - Sostituzione rete idrica per perdite in vie varie - Comune di Segrate</t>
  </si>
  <si>
    <t>PNRR - Sostituzione rete idrica per perdite in vie varie - Comune di Cernusco sul Naviglio</t>
  </si>
  <si>
    <t>PNRR - Sostituzione rete idrica per perdite in vie varie - Comune di Pessano con Bornago</t>
  </si>
  <si>
    <t>PNRR - Sostituzione rete idrica per perdite in vie varie - Comune di Garbagnate</t>
  </si>
  <si>
    <t>PNRR - Sostituzione rete idrica per perdite in vie varie - Comune di Paderno Dugnano</t>
  </si>
  <si>
    <t>PNRR - Sostituzione rete idrica per perdite in vie varie - Comune di Zibido San Giacomo</t>
  </si>
  <si>
    <t>Sostituzione contatori di utenza con contatori Smart</t>
  </si>
  <si>
    <t>PNRR Peschiera Teleriscaldamento -FIN</t>
  </si>
  <si>
    <t>PESSANO CON BORNAGO</t>
  </si>
  <si>
    <t xml:space="preserve">Idrogeno - impianto pilota </t>
  </si>
  <si>
    <t>Zibido PPP</t>
  </si>
  <si>
    <t>Comune di Rho - Adeguamento rete di distribuzione per realizzazione nuovo campo pozzi e impianto in Via Lainate</t>
  </si>
  <si>
    <t>Miglioramento affidabilità alimentazioni impianti (GE) - TAXONOMY</t>
  </si>
  <si>
    <r>
      <t xml:space="preserve">ALTRO FUORI TARIFFA </t>
    </r>
    <r>
      <rPr>
        <sz val="12"/>
        <rFont val="Calibri"/>
        <family val="2"/>
        <scheme val="minor"/>
      </rPr>
      <t xml:space="preserve">Contratto IT SaaS CAP-ALFA </t>
    </r>
    <r>
      <rPr>
        <b/>
        <sz val="12"/>
        <rFont val="Calibri"/>
        <family val="2"/>
        <scheme val="minor"/>
      </rPr>
      <t>- PPP</t>
    </r>
  </si>
  <si>
    <t>PIANO INVESTIMENTI 2023 - 2027 GRUPPO CAP - DETTAGLI</t>
  </si>
  <si>
    <t>Descrizione Commessa</t>
  </si>
  <si>
    <t>SERVIZIO</t>
  </si>
  <si>
    <t>Indicatori RQTI</t>
  </si>
  <si>
    <t>Annualità
2023 €</t>
  </si>
  <si>
    <t>Annualità
2024 €</t>
  </si>
  <si>
    <t>Annualità
2025 €</t>
  </si>
  <si>
    <t>Annualità
2026 €</t>
  </si>
  <si>
    <t>Annualità
2027 €</t>
  </si>
  <si>
    <t>TOTALE PIANO INVESTIMENTI NETTO PNRR ECONOMIE CIRCOLARI COMPLEMENTARI</t>
  </si>
  <si>
    <t>TOTALE PIANO GRUPPO CAP INVESTIMENTI IN TARIFFA (NETTO ECONOMIE CIRCOLARI COMPLEMENTARI INCLUSO CAP PNRR)</t>
  </si>
  <si>
    <t>TOTALE GENERALE PIANO INVESTIMENTI (INCLUSO ECONOMIE CIRCOLARI COMPLEMENTARI E PNRR)</t>
  </si>
  <si>
    <t>INDICATORI 2023-2027</t>
  </si>
  <si>
    <t>Totale</t>
  </si>
  <si>
    <t>%</t>
  </si>
  <si>
    <t>INDICATORE RQTI</t>
  </si>
  <si>
    <t>TOTALE PIANO PNRR INVESTIMENTI IN TARIFFA</t>
  </si>
  <si>
    <t>TOTALE ECONOMIE CIRCOLARI COMPLEMENTARI (fuori tariffa)</t>
  </si>
  <si>
    <t>ECONOMIE CIRCOLARI COMPLEMENTARI (fuori tariffa)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</si>
</sst>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(* #,##0.00_);_(* \(#,##0.00\);_(* &quot;-&quot;??_);_(@_)"/>
    <numFmt numFmtId="166" formatCode="_(* #,##0_);_(* \(#,##0\);_(* &quot;-&quot;??_);_(@_)"/>
    <numFmt numFmtId="167" formatCode="_-[$€-2]\ * #,##0.00_-;\-[$€-2]\ * #,##0.00_-;_-[$€-2]\ * &quot;-&quot;??_-"/>
    <numFmt numFmtId="168" formatCode="_-* #,##0_-;\-* #,##0_-;_-* &quot;-&quot;??_-;_-@_-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CCCC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161513"/>
      <name val="Segoe UI"/>
      <family val="2"/>
    </font>
    <font>
      <i/>
      <sz val="10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7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3" borderId="0" applyNumberFormat="0" applyBorder="0" applyAlignment="0" applyProtection="0"/>
    <xf numFmtId="0" fontId="6" fillId="1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6" borderId="0" applyNumberFormat="0" applyBorder="0" applyAlignment="0" applyProtection="0"/>
    <xf numFmtId="0" fontId="6" fillId="22" borderId="0" applyNumberFormat="0" applyBorder="0" applyAlignment="0" applyProtection="0"/>
    <xf numFmtId="0" fontId="7" fillId="7" borderId="0" applyNumberFormat="0" applyBorder="0" applyAlignment="0" applyProtection="0"/>
    <xf numFmtId="0" fontId="8" fillId="10" borderId="1" applyNumberFormat="0" applyAlignment="0" applyProtection="0"/>
    <xf numFmtId="0" fontId="8" fillId="2" borderId="1" applyNumberFormat="0" applyAlignment="0" applyProtection="0"/>
    <xf numFmtId="0" fontId="9" fillId="0" borderId="2" applyNumberFormat="0" applyFill="0" applyAlignment="0" applyProtection="0"/>
    <xf numFmtId="0" fontId="10" fillId="23" borderId="3" applyNumberFormat="0" applyAlignment="0" applyProtection="0"/>
    <xf numFmtId="0" fontId="10" fillId="23" borderId="3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18" borderId="0" applyNumberFormat="0" applyBorder="0" applyAlignment="0" applyProtection="0"/>
    <xf numFmtId="0" fontId="6" fillId="16" borderId="0" applyNumberFormat="0" applyBorder="0" applyAlignment="0" applyProtection="0"/>
    <xf numFmtId="0" fontId="6" fillId="22" borderId="0" applyNumberFormat="0" applyBorder="0" applyAlignment="0" applyProtection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8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1" applyNumberFormat="0" applyAlignment="0" applyProtection="0"/>
    <xf numFmtId="0" fontId="9" fillId="0" borderId="2" applyNumberFormat="0" applyFill="0" applyAlignment="0" applyProtection="0"/>
    <xf numFmtId="41" fontId="1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4" borderId="7" applyNumberFormat="0" applyFont="0" applyAlignment="0" applyProtection="0"/>
    <xf numFmtId="0" fontId="13" fillId="4" borderId="7" applyNumberFormat="0" applyFont="0" applyAlignment="0" applyProtection="0"/>
    <xf numFmtId="0" fontId="13" fillId="4" borderId="7" applyNumberFormat="0" applyFont="0" applyAlignment="0" applyProtection="0"/>
    <xf numFmtId="0" fontId="13" fillId="4" borderId="7" applyNumberFormat="0" applyFont="0" applyAlignment="0" applyProtection="0"/>
    <xf numFmtId="0" fontId="21" fillId="10" borderId="8" applyNumberFormat="0" applyAlignment="0" applyProtection="0"/>
    <xf numFmtId="9" fontId="1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5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8" fillId="0" borderId="12" applyNumberFormat="0" applyFill="0" applyAlignment="0" applyProtection="0"/>
    <xf numFmtId="0" fontId="29" fillId="7" borderId="0" applyNumberFormat="0" applyBorder="0" applyAlignment="0" applyProtection="0"/>
    <xf numFmtId="0" fontId="15" fillId="8" borderId="0" applyNumberFormat="0" applyBorder="0" applyAlignment="0" applyProtection="0"/>
    <xf numFmtId="0" fontId="2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6" fillId="0" borderId="0"/>
    <xf numFmtId="0" fontId="59" fillId="0" borderId="0"/>
    <xf numFmtId="0" fontId="60" fillId="0" borderId="0"/>
    <xf numFmtId="43" fontId="6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34" fillId="0" borderId="0" xfId="0" applyFont="1" applyProtection="1">
      <protection locked="0"/>
    </xf>
    <xf numFmtId="0" fontId="35" fillId="0" borderId="0" xfId="0" applyFont="1" applyProtection="1">
      <protection locked="0"/>
    </xf>
    <xf numFmtId="0" fontId="35" fillId="0" borderId="0" xfId="0" applyFont="1" applyAlignment="1" applyProtection="1">
      <alignment horizontal="center" wrapText="1"/>
      <protection locked="0"/>
    </xf>
    <xf numFmtId="0" fontId="42" fillId="0" borderId="0" xfId="0" applyFont="1" applyProtection="1">
      <protection locked="0"/>
    </xf>
    <xf numFmtId="0" fontId="37" fillId="0" borderId="0" xfId="0" applyFont="1" applyProtection="1">
      <protection locked="0"/>
    </xf>
    <xf numFmtId="165" fontId="34" fillId="0" borderId="0" xfId="1" applyFont="1"/>
    <xf numFmtId="165" fontId="37" fillId="0" borderId="0" xfId="1" applyFont="1"/>
    <xf numFmtId="0" fontId="34" fillId="0" borderId="0" xfId="0" applyFont="1"/>
    <xf numFmtId="0" fontId="35" fillId="0" borderId="0" xfId="0" applyFont="1" applyAlignment="1">
      <alignment horizontal="center" wrapText="1"/>
    </xf>
    <xf numFmtId="0" fontId="37" fillId="0" borderId="0" xfId="0" applyFont="1"/>
    <xf numFmtId="165" fontId="4" fillId="0" borderId="0" xfId="1" applyFont="1" applyAlignment="1">
      <alignment horizontal="center" wrapText="1"/>
    </xf>
    <xf numFmtId="166" fontId="43" fillId="0" borderId="0" xfId="1" applyNumberFormat="1" applyFont="1" applyAlignment="1">
      <alignment vertical="center"/>
    </xf>
    <xf numFmtId="49" fontId="34" fillId="0" borderId="0" xfId="0" applyNumberFormat="1" applyFont="1" applyAlignment="1">
      <alignment horizontal="left" vertical="top"/>
    </xf>
    <xf numFmtId="49" fontId="35" fillId="0" borderId="0" xfId="0" applyNumberFormat="1" applyFont="1" applyAlignment="1">
      <alignment horizontal="left" vertical="top" wrapText="1"/>
    </xf>
    <xf numFmtId="49" fontId="37" fillId="0" borderId="0" xfId="0" applyNumberFormat="1" applyFont="1" applyAlignment="1">
      <alignment horizontal="left" vertical="top"/>
    </xf>
    <xf numFmtId="166" fontId="39" fillId="0" borderId="0" xfId="1" applyNumberFormat="1" applyFont="1" applyAlignment="1">
      <alignment horizontal="left" vertical="top" wrapText="1"/>
    </xf>
    <xf numFmtId="0" fontId="40" fillId="0" borderId="0" xfId="1" applyNumberFormat="1" applyFont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37" fillId="0" borderId="13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166" fontId="43" fillId="0" borderId="0" xfId="1" applyNumberFormat="1" applyFont="1" applyFill="1" applyAlignment="1">
      <alignment vertical="center"/>
    </xf>
    <xf numFmtId="165" fontId="34" fillId="0" borderId="0" xfId="1" applyFont="1" applyFill="1"/>
    <xf numFmtId="165" fontId="37" fillId="0" borderId="0" xfId="1" applyFont="1" applyFill="1"/>
    <xf numFmtId="165" fontId="45" fillId="0" borderId="0" xfId="1" applyFont="1" applyFill="1" applyAlignment="1">
      <alignment horizontal="center" wrapText="1"/>
    </xf>
    <xf numFmtId="0" fontId="39" fillId="0" borderId="0" xfId="0" applyFont="1" applyAlignment="1" applyProtection="1">
      <alignment horizontal="left" wrapText="1"/>
      <protection locked="0"/>
    </xf>
    <xf numFmtId="0" fontId="3" fillId="0" borderId="0" xfId="0" applyFont="1"/>
    <xf numFmtId="165" fontId="32" fillId="0" borderId="0" xfId="1" applyFont="1" applyFill="1" applyAlignment="1" applyProtection="1">
      <alignment horizontal="center"/>
      <protection locked="0"/>
    </xf>
    <xf numFmtId="165" fontId="33" fillId="0" borderId="0" xfId="1" applyFont="1" applyFill="1" applyProtection="1">
      <protection locked="0"/>
    </xf>
    <xf numFmtId="165" fontId="38" fillId="0" borderId="0" xfId="1" applyFont="1" applyFill="1" applyProtection="1">
      <protection locked="0"/>
    </xf>
    <xf numFmtId="49" fontId="32" fillId="0" borderId="0" xfId="0" applyNumberFormat="1" applyFont="1" applyProtection="1">
      <protection locked="0"/>
    </xf>
    <xf numFmtId="0" fontId="32" fillId="0" borderId="0" xfId="0" applyFont="1" applyProtection="1">
      <protection locked="0"/>
    </xf>
    <xf numFmtId="0" fontId="32" fillId="0" borderId="0" xfId="0" applyFont="1" applyAlignment="1" applyProtection="1">
      <alignment horizontal="center" wrapText="1"/>
      <protection locked="0"/>
    </xf>
    <xf numFmtId="49" fontId="32" fillId="0" borderId="0" xfId="0" applyNumberFormat="1" applyFont="1" applyAlignment="1" applyProtection="1">
      <alignment wrapText="1"/>
      <protection locked="0"/>
    </xf>
    <xf numFmtId="0" fontId="32" fillId="0" borderId="0" xfId="0" applyFont="1" applyAlignment="1" applyProtection="1">
      <alignment wrapText="1"/>
      <protection locked="0"/>
    </xf>
    <xf numFmtId="165" fontId="43" fillId="0" borderId="0" xfId="1" applyFont="1"/>
    <xf numFmtId="0" fontId="54" fillId="0" borderId="0" xfId="0" applyFont="1" applyAlignment="1" applyProtection="1">
      <alignment horizontal="center" vertical="center" wrapText="1"/>
      <protection locked="0"/>
    </xf>
    <xf numFmtId="166" fontId="2" fillId="0" borderId="0" xfId="1" applyNumberFormat="1" applyFont="1" applyFill="1" applyBorder="1"/>
    <xf numFmtId="0" fontId="2" fillId="0" borderId="0" xfId="0" applyFont="1"/>
    <xf numFmtId="0" fontId="58" fillId="0" borderId="0" xfId="0" applyFont="1"/>
    <xf numFmtId="0" fontId="55" fillId="0" borderId="0" xfId="0" applyFont="1"/>
    <xf numFmtId="0" fontId="36" fillId="0" borderId="0" xfId="0" applyFont="1" applyAlignment="1">
      <alignment horizontal="center" vertical="center" wrapText="1"/>
    </xf>
    <xf numFmtId="165" fontId="32" fillId="0" borderId="0" xfId="1" applyFont="1" applyFill="1" applyAlignment="1" applyProtection="1">
      <alignment wrapText="1"/>
      <protection locked="0"/>
    </xf>
    <xf numFmtId="10" fontId="34" fillId="0" borderId="0" xfId="0" applyNumberFormat="1" applyFont="1" applyProtection="1">
      <protection locked="0"/>
    </xf>
    <xf numFmtId="0" fontId="65" fillId="29" borderId="0" xfId="0" applyFont="1" applyFill="1" applyAlignment="1">
      <alignment vertical="top"/>
    </xf>
    <xf numFmtId="0" fontId="52" fillId="0" borderId="0" xfId="0" applyFont="1" applyAlignment="1" applyProtection="1">
      <alignment vertical="center" wrapText="1"/>
      <protection locked="0"/>
    </xf>
    <xf numFmtId="43" fontId="51" fillId="30" borderId="0" xfId="667" applyFont="1" applyFill="1" applyAlignment="1" applyProtection="1">
      <alignment horizontal="center" vertical="center" wrapText="1"/>
      <protection locked="0"/>
    </xf>
    <xf numFmtId="43" fontId="51" fillId="30" borderId="0" xfId="667" applyFont="1" applyFill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2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>
      <alignment horizontal="center" vertical="center" wrapText="1"/>
    </xf>
    <xf numFmtId="165" fontId="37" fillId="0" borderId="0" xfId="1" applyFont="1" applyAlignment="1">
      <alignment horizontal="center" vertical="center"/>
    </xf>
    <xf numFmtId="166" fontId="37" fillId="0" borderId="0" xfId="1" applyNumberFormat="1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165" fontId="36" fillId="0" borderId="0" xfId="1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166" fontId="44" fillId="0" borderId="0" xfId="1" applyNumberFormat="1" applyFont="1" applyFill="1" applyAlignment="1">
      <alignment horizontal="center"/>
    </xf>
    <xf numFmtId="0" fontId="48" fillId="0" borderId="0" xfId="0" applyFont="1" applyAlignment="1">
      <alignment horizontal="center"/>
    </xf>
    <xf numFmtId="43" fontId="51" fillId="28" borderId="0" xfId="667" applyFont="1" applyFill="1" applyAlignment="1">
      <alignment horizontal="center" vertical="center" wrapText="1"/>
    </xf>
    <xf numFmtId="165" fontId="57" fillId="0" borderId="0" xfId="1" applyFont="1" applyFill="1" applyAlignment="1" applyProtection="1">
      <alignment horizontal="center"/>
      <protection locked="0"/>
    </xf>
    <xf numFmtId="165" fontId="46" fillId="0" borderId="0" xfId="1" applyFont="1" applyFill="1" applyProtection="1">
      <protection locked="0"/>
    </xf>
    <xf numFmtId="166" fontId="37" fillId="0" borderId="0" xfId="1" applyNumberFormat="1" applyFont="1" applyAlignment="1" applyProtection="1">
      <alignment horizontal="center"/>
      <protection locked="0"/>
    </xf>
    <xf numFmtId="166" fontId="34" fillId="0" borderId="0" xfId="1" applyNumberFormat="1" applyFont="1" applyProtection="1">
      <protection locked="0"/>
    </xf>
    <xf numFmtId="166" fontId="37" fillId="0" borderId="0" xfId="1" applyNumberFormat="1" applyFont="1" applyProtection="1">
      <protection locked="0"/>
    </xf>
    <xf numFmtId="165" fontId="57" fillId="0" borderId="0" xfId="1" applyFont="1" applyAlignment="1" applyProtection="1">
      <alignment horizontal="center" vertical="center"/>
      <protection locked="0"/>
    </xf>
    <xf numFmtId="165" fontId="46" fillId="0" borderId="0" xfId="1" applyFont="1" applyAlignment="1" applyProtection="1">
      <alignment vertical="center"/>
      <protection locked="0"/>
    </xf>
    <xf numFmtId="43" fontId="51" fillId="30" borderId="0" xfId="667" applyFont="1" applyFill="1" applyAlignment="1">
      <alignment horizontal="left" vertical="center"/>
    </xf>
    <xf numFmtId="43" fontId="51" fillId="31" borderId="0" xfId="667" applyFont="1" applyFill="1" applyAlignment="1">
      <alignment horizontal="left" vertical="center"/>
    </xf>
    <xf numFmtId="166" fontId="37" fillId="31" borderId="14" xfId="1" applyNumberFormat="1" applyFont="1" applyFill="1" applyBorder="1" applyProtection="1">
      <protection locked="0"/>
    </xf>
    <xf numFmtId="166" fontId="46" fillId="31" borderId="14" xfId="1" applyNumberFormat="1" applyFont="1" applyFill="1" applyBorder="1" applyAlignment="1">
      <alignment horizontal="left" vertical="top"/>
    </xf>
    <xf numFmtId="166" fontId="37" fillId="31" borderId="13" xfId="1" applyNumberFormat="1" applyFont="1" applyFill="1" applyBorder="1" applyAlignment="1">
      <alignment horizontal="center" vertical="center"/>
    </xf>
    <xf numFmtId="166" fontId="37" fillId="31" borderId="13" xfId="1" applyNumberFormat="1" applyFont="1" applyFill="1" applyBorder="1"/>
    <xf numFmtId="166" fontId="47" fillId="31" borderId="13" xfId="1" applyNumberFormat="1" applyFont="1" applyFill="1" applyBorder="1" applyAlignment="1">
      <alignment horizontal="center" wrapText="1"/>
    </xf>
    <xf numFmtId="168" fontId="51" fillId="30" borderId="0" xfId="667" applyNumberFormat="1" applyFont="1" applyFill="1" applyAlignment="1">
      <alignment horizontal="center" vertical="center" wrapText="1"/>
    </xf>
    <xf numFmtId="166" fontId="51" fillId="31" borderId="0" xfId="1" applyNumberFormat="1" applyFont="1" applyFill="1" applyAlignment="1">
      <alignment horizontal="left" vertical="center"/>
    </xf>
    <xf numFmtId="43" fontId="51" fillId="31" borderId="0" xfId="667" applyFont="1" applyFill="1" applyAlignment="1">
      <alignment horizontal="left" vertical="center" wrapText="1"/>
    </xf>
    <xf numFmtId="166" fontId="3" fillId="0" borderId="0" xfId="0" applyNumberFormat="1" applyFont="1"/>
    <xf numFmtId="165" fontId="66" fillId="28" borderId="0" xfId="1" applyFont="1" applyFill="1" applyBorder="1" applyAlignment="1">
      <alignment horizontal="center" vertical="center" wrapText="1"/>
    </xf>
    <xf numFmtId="166" fontId="53" fillId="0" borderId="0" xfId="1" applyNumberFormat="1" applyFont="1" applyFill="1" applyBorder="1" applyProtection="1"/>
    <xf numFmtId="166" fontId="46" fillId="0" borderId="0" xfId="1" applyNumberFormat="1" applyFont="1" applyFill="1" applyBorder="1"/>
    <xf numFmtId="166" fontId="64" fillId="0" borderId="0" xfId="1" applyNumberFormat="1" applyFont="1" applyFill="1" applyBorder="1" applyProtection="1"/>
    <xf numFmtId="166" fontId="57" fillId="0" borderId="0" xfId="1" applyNumberFormat="1" applyFont="1" applyFill="1" applyBorder="1"/>
    <xf numFmtId="166" fontId="49" fillId="0" borderId="0" xfId="1" applyNumberFormat="1" applyFont="1" applyBorder="1" applyAlignment="1">
      <alignment horizontal="left"/>
    </xf>
    <xf numFmtId="0" fontId="63" fillId="0" borderId="0" xfId="0" applyFont="1"/>
    <xf numFmtId="166" fontId="62" fillId="0" borderId="0" xfId="0" applyNumberFormat="1" applyFont="1"/>
    <xf numFmtId="0" fontId="46" fillId="27" borderId="0" xfId="0" applyFont="1" applyFill="1"/>
    <xf numFmtId="166" fontId="33" fillId="0" borderId="0" xfId="1" applyNumberFormat="1" applyFont="1" applyFill="1" applyBorder="1"/>
    <xf numFmtId="49" fontId="49" fillId="0" borderId="0" xfId="1" applyNumberFormat="1" applyFont="1" applyBorder="1" applyAlignment="1">
      <alignment horizontal="left"/>
    </xf>
    <xf numFmtId="43" fontId="51" fillId="28" borderId="0" xfId="667" applyFont="1" applyFill="1" applyBorder="1" applyAlignment="1">
      <alignment horizontal="center" vertical="center" wrapText="1"/>
    </xf>
    <xf numFmtId="166" fontId="46" fillId="0" borderId="0" xfId="1" applyNumberFormat="1" applyFont="1" applyFill="1" applyBorder="1" applyAlignment="1">
      <alignment vertical="center"/>
    </xf>
    <xf numFmtId="10" fontId="46" fillId="0" borderId="0" xfId="2" applyNumberFormat="1" applyFont="1" applyFill="1" applyBorder="1" applyAlignment="1">
      <alignment horizontal="center" vertical="center"/>
    </xf>
    <xf numFmtId="166" fontId="57" fillId="0" borderId="0" xfId="1" applyNumberFormat="1" applyFont="1" applyFill="1" applyBorder="1" applyAlignment="1">
      <alignment vertical="center"/>
    </xf>
    <xf numFmtId="10" fontId="57" fillId="0" borderId="0" xfId="2" applyNumberFormat="1" applyFont="1" applyFill="1" applyBorder="1" applyAlignment="1">
      <alignment horizontal="center" vertical="center"/>
    </xf>
    <xf numFmtId="43" fontId="51" fillId="31" borderId="0" xfId="667" applyFont="1" applyFill="1" applyBorder="1" applyAlignment="1">
      <alignment horizontal="left" vertical="center" wrapText="1"/>
    </xf>
    <xf numFmtId="166" fontId="51" fillId="31" borderId="0" xfId="1" applyNumberFormat="1" applyFont="1" applyFill="1" applyBorder="1" applyAlignment="1">
      <alignment horizontal="center" vertical="center"/>
    </xf>
    <xf numFmtId="10" fontId="51" fillId="31" borderId="0" xfId="2" applyNumberFormat="1" applyFont="1" applyFill="1" applyBorder="1" applyAlignment="1">
      <alignment horizontal="center" vertical="center"/>
    </xf>
    <xf numFmtId="166" fontId="62" fillId="0" borderId="0" xfId="0" applyNumberFormat="1" applyFont="1" applyAlignment="1">
      <alignment horizontal="center" vertical="center"/>
    </xf>
    <xf numFmtId="166" fontId="33" fillId="0" borderId="0" xfId="1" applyNumberFormat="1" applyFont="1" applyFill="1" applyBorder="1" applyAlignment="1">
      <alignment horizontal="center" vertical="center"/>
    </xf>
    <xf numFmtId="166" fontId="46" fillId="0" borderId="0" xfId="1" applyNumberFormat="1" applyFont="1" applyFill="1" applyBorder="1" applyAlignment="1">
      <alignment horizontal="center" vertical="center"/>
    </xf>
    <xf numFmtId="165" fontId="46" fillId="0" borderId="0" xfId="1" applyFont="1" applyFill="1" applyBorder="1" applyAlignment="1">
      <alignment horizontal="center" vertical="center"/>
    </xf>
    <xf numFmtId="165" fontId="43" fillId="0" borderId="0" xfId="1" applyFont="1" applyBorder="1"/>
    <xf numFmtId="49" fontId="1" fillId="0" borderId="0" xfId="0" applyNumberFormat="1" applyFont="1" applyAlignment="1" applyProtection="1">
      <alignment horizontal="left" vertical="center"/>
      <protection locked="0"/>
    </xf>
    <xf numFmtId="0" fontId="32" fillId="0" borderId="0" xfId="0" applyFont="1" applyAlignment="1">
      <alignment horizontal="left" vertical="center" wrapText="1"/>
    </xf>
    <xf numFmtId="165" fontId="32" fillId="0" borderId="0" xfId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66" fontId="50" fillId="0" borderId="0" xfId="1" applyNumberFormat="1" applyFont="1" applyFill="1" applyBorder="1" applyAlignment="1">
      <alignment vertical="center" wrapText="1"/>
    </xf>
    <xf numFmtId="49" fontId="54" fillId="0" borderId="0" xfId="113" applyNumberFormat="1" applyFont="1" applyFill="1" applyBorder="1" applyAlignment="1" applyProtection="1">
      <alignment horizontal="left" vertical="center" wrapText="1"/>
      <protection locked="0"/>
    </xf>
    <xf numFmtId="49" fontId="54" fillId="0" borderId="0" xfId="0" applyNumberFormat="1" applyFont="1" applyAlignment="1" applyProtection="1">
      <alignment horizontal="left" vertical="center"/>
      <protection locked="0"/>
    </xf>
    <xf numFmtId="49" fontId="54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0" fontId="54" fillId="0" borderId="0" xfId="0" applyFont="1" applyAlignment="1" applyProtection="1">
      <alignment horizontal="left" vertical="center" wrapText="1"/>
      <protection locked="0"/>
    </xf>
    <xf numFmtId="49" fontId="1" fillId="0" borderId="0" xfId="1" applyNumberFormat="1" applyFont="1" applyFill="1" applyBorder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61" fillId="0" borderId="0" xfId="0" applyFont="1" applyAlignment="1">
      <alignment wrapText="1"/>
    </xf>
    <xf numFmtId="165" fontId="32" fillId="0" borderId="0" xfId="1" applyFont="1" applyFill="1" applyBorder="1" applyAlignment="1">
      <alignment vertical="center" wrapText="1"/>
    </xf>
    <xf numFmtId="0" fontId="54" fillId="0" borderId="0" xfId="0" applyFont="1" applyAlignment="1" applyProtection="1">
      <alignment horizontal="left" vertical="center"/>
      <protection locked="0"/>
    </xf>
    <xf numFmtId="43" fontId="51" fillId="30" borderId="0" xfId="667" applyFont="1" applyFill="1" applyBorder="1" applyAlignment="1">
      <alignment horizontal="center" vertical="center" wrapText="1"/>
    </xf>
    <xf numFmtId="166" fontId="51" fillId="30" borderId="0" xfId="1" applyNumberFormat="1" applyFont="1" applyFill="1" applyBorder="1" applyAlignment="1">
      <alignment horizontal="center" vertical="center" wrapText="1"/>
    </xf>
    <xf numFmtId="43" fontId="51" fillId="30" borderId="0" xfId="667" applyFont="1" applyFill="1" applyBorder="1" applyAlignment="1">
      <alignment horizontal="left" vertical="center"/>
    </xf>
    <xf numFmtId="166" fontId="37" fillId="31" borderId="0" xfId="1" applyNumberFormat="1" applyFont="1" applyFill="1" applyBorder="1" applyProtection="1">
      <protection locked="0"/>
    </xf>
    <xf numFmtId="166" fontId="46" fillId="31" borderId="0" xfId="1" applyNumberFormat="1" applyFont="1" applyFill="1" applyBorder="1" applyAlignment="1">
      <alignment horizontal="left" vertical="top"/>
    </xf>
    <xf numFmtId="166" fontId="37" fillId="31" borderId="0" xfId="1" applyNumberFormat="1" applyFont="1" applyFill="1" applyBorder="1" applyAlignment="1">
      <alignment horizontal="center" vertical="center"/>
    </xf>
    <xf numFmtId="166" fontId="37" fillId="31" borderId="0" xfId="1" applyNumberFormat="1" applyFont="1" applyFill="1" applyBorder="1"/>
    <xf numFmtId="166" fontId="47" fillId="31" borderId="0" xfId="1" applyNumberFormat="1" applyFont="1" applyFill="1" applyBorder="1" applyAlignment="1">
      <alignment horizontal="center" wrapText="1"/>
    </xf>
    <xf numFmtId="166" fontId="51" fillId="31" borderId="0" xfId="1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</cellXfs>
  <cellStyles count="673">
    <cellStyle name="20% - Accent1" xfId="3" xr:uid="{00000000-0005-0000-0000-000000000000}"/>
    <cellStyle name="20% - Accent1 2" xfId="4" xr:uid="{00000000-0005-0000-0000-000001000000}"/>
    <cellStyle name="20% - Accent2" xfId="5" xr:uid="{00000000-0005-0000-0000-000002000000}"/>
    <cellStyle name="20% - Accent2 2" xfId="6" xr:uid="{00000000-0005-0000-0000-000003000000}"/>
    <cellStyle name="20% - Accent3" xfId="7" xr:uid="{00000000-0005-0000-0000-000004000000}"/>
    <cellStyle name="20% - Accent3 2" xfId="8" xr:uid="{00000000-0005-0000-0000-000005000000}"/>
    <cellStyle name="20% - Accent4" xfId="9" xr:uid="{00000000-0005-0000-0000-000006000000}"/>
    <cellStyle name="20% - Accent4 2" xfId="10" xr:uid="{00000000-0005-0000-0000-000007000000}"/>
    <cellStyle name="20% - Accent5" xfId="11" xr:uid="{00000000-0005-0000-0000-000008000000}"/>
    <cellStyle name="20% - Accent5 2" xfId="12" xr:uid="{00000000-0005-0000-0000-000009000000}"/>
    <cellStyle name="20% - Accent6" xfId="13" xr:uid="{00000000-0005-0000-0000-00000A000000}"/>
    <cellStyle name="20% - Accent6 2" xfId="14" xr:uid="{00000000-0005-0000-0000-00000B000000}"/>
    <cellStyle name="20% - Colore 1 2" xfId="15" xr:uid="{00000000-0005-0000-0000-00000C000000}"/>
    <cellStyle name="20% - Colore 1 2 2" xfId="16" xr:uid="{00000000-0005-0000-0000-00000D000000}"/>
    <cellStyle name="20% - Colore 2 2" xfId="17" xr:uid="{00000000-0005-0000-0000-00000E000000}"/>
    <cellStyle name="20% - Colore 2 2 2" xfId="18" xr:uid="{00000000-0005-0000-0000-00000F000000}"/>
    <cellStyle name="20% - Colore 3 2" xfId="19" xr:uid="{00000000-0005-0000-0000-000010000000}"/>
    <cellStyle name="20% - Colore 3 2 2" xfId="20" xr:uid="{00000000-0005-0000-0000-000011000000}"/>
    <cellStyle name="20% - Colore 4 2" xfId="21" xr:uid="{00000000-0005-0000-0000-000012000000}"/>
    <cellStyle name="20% - Colore 4 2 2" xfId="22" xr:uid="{00000000-0005-0000-0000-000013000000}"/>
    <cellStyle name="20% - Colore 5 2" xfId="23" xr:uid="{00000000-0005-0000-0000-000014000000}"/>
    <cellStyle name="20% - Colore 5 2 2" xfId="24" xr:uid="{00000000-0005-0000-0000-000015000000}"/>
    <cellStyle name="20% - Colore 6 2" xfId="25" xr:uid="{00000000-0005-0000-0000-000016000000}"/>
    <cellStyle name="20% - Colore 6 2 2" xfId="26" xr:uid="{00000000-0005-0000-0000-000017000000}"/>
    <cellStyle name="40% - Accent1" xfId="27" xr:uid="{00000000-0005-0000-0000-000018000000}"/>
    <cellStyle name="40% - Accent1 2" xfId="28" xr:uid="{00000000-0005-0000-0000-000019000000}"/>
    <cellStyle name="40% - Accent2" xfId="29" xr:uid="{00000000-0005-0000-0000-00001A000000}"/>
    <cellStyle name="40% - Accent2 2" xfId="30" xr:uid="{00000000-0005-0000-0000-00001B000000}"/>
    <cellStyle name="40% - Accent3" xfId="31" xr:uid="{00000000-0005-0000-0000-00001C000000}"/>
    <cellStyle name="40% - Accent3 2" xfId="32" xr:uid="{00000000-0005-0000-0000-00001D000000}"/>
    <cellStyle name="40% - Accent4" xfId="33" xr:uid="{00000000-0005-0000-0000-00001E000000}"/>
    <cellStyle name="40% - Accent4 2" xfId="34" xr:uid="{00000000-0005-0000-0000-00001F000000}"/>
    <cellStyle name="40% - Accent5" xfId="35" xr:uid="{00000000-0005-0000-0000-000020000000}"/>
    <cellStyle name="40% - Accent5 2" xfId="36" xr:uid="{00000000-0005-0000-0000-000021000000}"/>
    <cellStyle name="40% - Accent6" xfId="37" xr:uid="{00000000-0005-0000-0000-000022000000}"/>
    <cellStyle name="40% - Accent6 2" xfId="38" xr:uid="{00000000-0005-0000-0000-000023000000}"/>
    <cellStyle name="40% - Colore 1 2" xfId="39" xr:uid="{00000000-0005-0000-0000-000024000000}"/>
    <cellStyle name="40% - Colore 1 2 2" xfId="40" xr:uid="{00000000-0005-0000-0000-000025000000}"/>
    <cellStyle name="40% - Colore 2 2" xfId="41" xr:uid="{00000000-0005-0000-0000-000026000000}"/>
    <cellStyle name="40% - Colore 2 2 2" xfId="42" xr:uid="{00000000-0005-0000-0000-000027000000}"/>
    <cellStyle name="40% - Colore 3 2" xfId="43" xr:uid="{00000000-0005-0000-0000-000028000000}"/>
    <cellStyle name="40% - Colore 3 2 2" xfId="44" xr:uid="{00000000-0005-0000-0000-000029000000}"/>
    <cellStyle name="40% - Colore 4 2" xfId="45" xr:uid="{00000000-0005-0000-0000-00002A000000}"/>
    <cellStyle name="40% - Colore 4 2 2" xfId="46" xr:uid="{00000000-0005-0000-0000-00002B000000}"/>
    <cellStyle name="40% - Colore 5 2" xfId="47" xr:uid="{00000000-0005-0000-0000-00002C000000}"/>
    <cellStyle name="40% - Colore 5 2 2" xfId="48" xr:uid="{00000000-0005-0000-0000-00002D000000}"/>
    <cellStyle name="40% - Colore 6 2" xfId="49" xr:uid="{00000000-0005-0000-0000-00002E000000}"/>
    <cellStyle name="40% - Colore 6 2 2" xfId="50" xr:uid="{00000000-0005-0000-0000-00002F000000}"/>
    <cellStyle name="60% - Accent1" xfId="51" xr:uid="{00000000-0005-0000-0000-000030000000}"/>
    <cellStyle name="60% - Accent2" xfId="52" xr:uid="{00000000-0005-0000-0000-000031000000}"/>
    <cellStyle name="60% - Accent3" xfId="53" xr:uid="{00000000-0005-0000-0000-000032000000}"/>
    <cellStyle name="60% - Accent4" xfId="54" xr:uid="{00000000-0005-0000-0000-000033000000}"/>
    <cellStyle name="60% - Accent5" xfId="55" xr:uid="{00000000-0005-0000-0000-000034000000}"/>
    <cellStyle name="60% - Accent6" xfId="56" xr:uid="{00000000-0005-0000-0000-000035000000}"/>
    <cellStyle name="60% - Colore 1 2" xfId="57" xr:uid="{00000000-0005-0000-0000-000036000000}"/>
    <cellStyle name="60% - Colore 2 2" xfId="58" xr:uid="{00000000-0005-0000-0000-000037000000}"/>
    <cellStyle name="60% - Colore 3 2" xfId="59" xr:uid="{00000000-0005-0000-0000-000038000000}"/>
    <cellStyle name="60% - Colore 4 2" xfId="60" xr:uid="{00000000-0005-0000-0000-000039000000}"/>
    <cellStyle name="60% - Colore 5 2" xfId="61" xr:uid="{00000000-0005-0000-0000-00003A000000}"/>
    <cellStyle name="60% - Colore 6 2" xfId="62" xr:uid="{00000000-0005-0000-0000-00003B000000}"/>
    <cellStyle name="Accent1" xfId="63" xr:uid="{00000000-0005-0000-0000-00003C000000}"/>
    <cellStyle name="Accent2" xfId="64" xr:uid="{00000000-0005-0000-0000-00003D000000}"/>
    <cellStyle name="Accent3" xfId="65" xr:uid="{00000000-0005-0000-0000-00003E000000}"/>
    <cellStyle name="Accent4" xfId="66" xr:uid="{00000000-0005-0000-0000-00003F000000}"/>
    <cellStyle name="Accent5" xfId="67" xr:uid="{00000000-0005-0000-0000-000040000000}"/>
    <cellStyle name="Accent6" xfId="68" xr:uid="{00000000-0005-0000-0000-000041000000}"/>
    <cellStyle name="Bad" xfId="69" xr:uid="{00000000-0005-0000-0000-000042000000}"/>
    <cellStyle name="Calcolo 2" xfId="70" xr:uid="{00000000-0005-0000-0000-000043000000}"/>
    <cellStyle name="Calculation" xfId="71" xr:uid="{00000000-0005-0000-0000-000044000000}"/>
    <cellStyle name="Cella collegata 2" xfId="72" xr:uid="{00000000-0005-0000-0000-000045000000}"/>
    <cellStyle name="Cella da controllare 2" xfId="73" xr:uid="{00000000-0005-0000-0000-000046000000}"/>
    <cellStyle name="Check Cell" xfId="74" xr:uid="{00000000-0005-0000-0000-000047000000}"/>
    <cellStyle name="Collegamento ipertestuale 2" xfId="75" xr:uid="{00000000-0005-0000-0000-000048000000}"/>
    <cellStyle name="Collegamento ipertestuale 3" xfId="76" xr:uid="{00000000-0005-0000-0000-000049000000}"/>
    <cellStyle name="Colore 1 2" xfId="77" xr:uid="{00000000-0005-0000-0000-00004A000000}"/>
    <cellStyle name="Colore 2 2" xfId="78" xr:uid="{00000000-0005-0000-0000-00004B000000}"/>
    <cellStyle name="Colore 3 2" xfId="79" xr:uid="{00000000-0005-0000-0000-00004C000000}"/>
    <cellStyle name="Colore 4 2" xfId="80" xr:uid="{00000000-0005-0000-0000-00004D000000}"/>
    <cellStyle name="Colore 5 2" xfId="81" xr:uid="{00000000-0005-0000-0000-00004E000000}"/>
    <cellStyle name="Colore 6 2" xfId="82" xr:uid="{00000000-0005-0000-0000-00004F000000}"/>
    <cellStyle name="Euro" xfId="83" xr:uid="{00000000-0005-0000-0000-000050000000}"/>
    <cellStyle name="Euro 2" xfId="395" xr:uid="{00000000-0005-0000-0000-000051000000}"/>
    <cellStyle name="Explanatory Text" xfId="84" xr:uid="{00000000-0005-0000-0000-000052000000}"/>
    <cellStyle name="Good" xfId="85" xr:uid="{00000000-0005-0000-0000-000053000000}"/>
    <cellStyle name="Heading 1" xfId="86" xr:uid="{00000000-0005-0000-0000-000054000000}"/>
    <cellStyle name="Heading 2" xfId="87" xr:uid="{00000000-0005-0000-0000-000055000000}"/>
    <cellStyle name="Heading 3" xfId="88" xr:uid="{00000000-0005-0000-0000-000056000000}"/>
    <cellStyle name="Heading 4" xfId="89" xr:uid="{00000000-0005-0000-0000-000057000000}"/>
    <cellStyle name="Input 2" xfId="90" xr:uid="{00000000-0005-0000-0000-000058000000}"/>
    <cellStyle name="Linked Cell" xfId="91" xr:uid="{00000000-0005-0000-0000-000059000000}"/>
    <cellStyle name="Migliaia" xfId="1" builtinId="3"/>
    <cellStyle name="Migliaia [0] 2" xfId="92" xr:uid="{00000000-0005-0000-0000-00005B000000}"/>
    <cellStyle name="Migliaia [0] 2 2" xfId="396" xr:uid="{00000000-0005-0000-0000-00005C000000}"/>
    <cellStyle name="Migliaia [0] 3" xfId="93" xr:uid="{00000000-0005-0000-0000-00005D000000}"/>
    <cellStyle name="Migliaia [0] 3 2" xfId="94" xr:uid="{00000000-0005-0000-0000-00005E000000}"/>
    <cellStyle name="Migliaia [0] 3 2 2" xfId="398" xr:uid="{00000000-0005-0000-0000-00005F000000}"/>
    <cellStyle name="Migliaia [0] 3 3" xfId="397" xr:uid="{00000000-0005-0000-0000-000060000000}"/>
    <cellStyle name="Migliaia [0] 4" xfId="95" xr:uid="{00000000-0005-0000-0000-000061000000}"/>
    <cellStyle name="Migliaia [0] 4 2" xfId="96" xr:uid="{00000000-0005-0000-0000-000062000000}"/>
    <cellStyle name="Migliaia [0] 4 2 2" xfId="400" xr:uid="{00000000-0005-0000-0000-000063000000}"/>
    <cellStyle name="Migliaia [0] 4 3" xfId="97" xr:uid="{00000000-0005-0000-0000-000064000000}"/>
    <cellStyle name="Migliaia [0] 4 3 2" xfId="401" xr:uid="{00000000-0005-0000-0000-000065000000}"/>
    <cellStyle name="Migliaia [0] 4 4" xfId="399" xr:uid="{00000000-0005-0000-0000-000066000000}"/>
    <cellStyle name="Migliaia [0] 5" xfId="98" xr:uid="{00000000-0005-0000-0000-000067000000}"/>
    <cellStyle name="Migliaia [0] 5 2" xfId="402" xr:uid="{00000000-0005-0000-0000-000068000000}"/>
    <cellStyle name="Migliaia [0] 6" xfId="99" xr:uid="{00000000-0005-0000-0000-000069000000}"/>
    <cellStyle name="Migliaia [0] 6 2" xfId="403" xr:uid="{00000000-0005-0000-0000-00006A000000}"/>
    <cellStyle name="Migliaia [0] 7" xfId="100" xr:uid="{00000000-0005-0000-0000-00006B000000}"/>
    <cellStyle name="Migliaia [0] 7 2" xfId="404" xr:uid="{00000000-0005-0000-0000-00006C000000}"/>
    <cellStyle name="Migliaia [0] 8" xfId="101" xr:uid="{00000000-0005-0000-0000-00006D000000}"/>
    <cellStyle name="Migliaia [0] 8 2" xfId="405" xr:uid="{00000000-0005-0000-0000-00006E000000}"/>
    <cellStyle name="Migliaia 10" xfId="102" xr:uid="{00000000-0005-0000-0000-00006F000000}"/>
    <cellStyle name="Migliaia 10 2" xfId="406" xr:uid="{00000000-0005-0000-0000-000070000000}"/>
    <cellStyle name="Migliaia 100" xfId="103" xr:uid="{00000000-0005-0000-0000-000071000000}"/>
    <cellStyle name="Migliaia 100 2" xfId="104" xr:uid="{00000000-0005-0000-0000-000072000000}"/>
    <cellStyle name="Migliaia 100 2 2" xfId="408" xr:uid="{00000000-0005-0000-0000-000073000000}"/>
    <cellStyle name="Migliaia 100 3" xfId="407" xr:uid="{00000000-0005-0000-0000-000074000000}"/>
    <cellStyle name="Migliaia 101" xfId="105" xr:uid="{00000000-0005-0000-0000-000075000000}"/>
    <cellStyle name="Migliaia 101 2" xfId="409" xr:uid="{00000000-0005-0000-0000-000076000000}"/>
    <cellStyle name="Migliaia 102" xfId="106" xr:uid="{00000000-0005-0000-0000-000077000000}"/>
    <cellStyle name="Migliaia 102 2" xfId="410" xr:uid="{00000000-0005-0000-0000-000078000000}"/>
    <cellStyle name="Migliaia 103" xfId="107" xr:uid="{00000000-0005-0000-0000-000079000000}"/>
    <cellStyle name="Migliaia 103 2" xfId="411" xr:uid="{00000000-0005-0000-0000-00007A000000}"/>
    <cellStyle name="Migliaia 104" xfId="108" xr:uid="{00000000-0005-0000-0000-00007B000000}"/>
    <cellStyle name="Migliaia 104 2" xfId="412" xr:uid="{00000000-0005-0000-0000-00007C000000}"/>
    <cellStyle name="Migliaia 105" xfId="109" xr:uid="{00000000-0005-0000-0000-00007D000000}"/>
    <cellStyle name="Migliaia 105 2" xfId="413" xr:uid="{00000000-0005-0000-0000-00007E000000}"/>
    <cellStyle name="Migliaia 106" xfId="110" xr:uid="{00000000-0005-0000-0000-00007F000000}"/>
    <cellStyle name="Migliaia 106 2" xfId="414" xr:uid="{00000000-0005-0000-0000-000080000000}"/>
    <cellStyle name="Migliaia 107" xfId="111" xr:uid="{00000000-0005-0000-0000-000081000000}"/>
    <cellStyle name="Migliaia 107 2" xfId="415" xr:uid="{00000000-0005-0000-0000-000082000000}"/>
    <cellStyle name="Migliaia 108" xfId="112" xr:uid="{00000000-0005-0000-0000-000083000000}"/>
    <cellStyle name="Migliaia 108 2" xfId="113" xr:uid="{00000000-0005-0000-0000-000084000000}"/>
    <cellStyle name="Migliaia 108 2 2" xfId="417" xr:uid="{00000000-0005-0000-0000-000085000000}"/>
    <cellStyle name="Migliaia 108 3" xfId="416" xr:uid="{00000000-0005-0000-0000-000086000000}"/>
    <cellStyle name="Migliaia 109" xfId="114" xr:uid="{00000000-0005-0000-0000-000087000000}"/>
    <cellStyle name="Migliaia 109 2" xfId="418" xr:uid="{00000000-0005-0000-0000-000088000000}"/>
    <cellStyle name="Migliaia 11" xfId="115" xr:uid="{00000000-0005-0000-0000-000089000000}"/>
    <cellStyle name="Migliaia 11 2" xfId="419" xr:uid="{00000000-0005-0000-0000-00008A000000}"/>
    <cellStyle name="Migliaia 110" xfId="116" xr:uid="{00000000-0005-0000-0000-00008B000000}"/>
    <cellStyle name="Migliaia 110 2" xfId="420" xr:uid="{00000000-0005-0000-0000-00008C000000}"/>
    <cellStyle name="Migliaia 111" xfId="117" xr:uid="{00000000-0005-0000-0000-00008D000000}"/>
    <cellStyle name="Migliaia 111 2" xfId="421" xr:uid="{00000000-0005-0000-0000-00008E000000}"/>
    <cellStyle name="Migliaia 112" xfId="118" xr:uid="{00000000-0005-0000-0000-00008F000000}"/>
    <cellStyle name="Migliaia 112 2" xfId="422" xr:uid="{00000000-0005-0000-0000-000090000000}"/>
    <cellStyle name="Migliaia 113" xfId="119" xr:uid="{00000000-0005-0000-0000-000091000000}"/>
    <cellStyle name="Migliaia 113 2" xfId="423" xr:uid="{00000000-0005-0000-0000-000092000000}"/>
    <cellStyle name="Migliaia 114" xfId="120" xr:uid="{00000000-0005-0000-0000-000093000000}"/>
    <cellStyle name="Migliaia 114 2" xfId="424" xr:uid="{00000000-0005-0000-0000-000094000000}"/>
    <cellStyle name="Migliaia 115" xfId="121" xr:uid="{00000000-0005-0000-0000-000095000000}"/>
    <cellStyle name="Migliaia 115 2" xfId="425" xr:uid="{00000000-0005-0000-0000-000096000000}"/>
    <cellStyle name="Migliaia 116" xfId="122" xr:uid="{00000000-0005-0000-0000-000097000000}"/>
    <cellStyle name="Migliaia 116 2" xfId="426" xr:uid="{00000000-0005-0000-0000-000098000000}"/>
    <cellStyle name="Migliaia 117" xfId="123" xr:uid="{00000000-0005-0000-0000-000099000000}"/>
    <cellStyle name="Migliaia 117 2" xfId="427" xr:uid="{00000000-0005-0000-0000-00009A000000}"/>
    <cellStyle name="Migliaia 118" xfId="124" xr:uid="{00000000-0005-0000-0000-00009B000000}"/>
    <cellStyle name="Migliaia 118 2" xfId="428" xr:uid="{00000000-0005-0000-0000-00009C000000}"/>
    <cellStyle name="Migliaia 119" xfId="125" xr:uid="{00000000-0005-0000-0000-00009D000000}"/>
    <cellStyle name="Migliaia 119 2" xfId="429" xr:uid="{00000000-0005-0000-0000-00009E000000}"/>
    <cellStyle name="Migliaia 12" xfId="126" xr:uid="{00000000-0005-0000-0000-00009F000000}"/>
    <cellStyle name="Migliaia 12 2" xfId="127" xr:uid="{00000000-0005-0000-0000-0000A0000000}"/>
    <cellStyle name="Migliaia 12 2 2" xfId="431" xr:uid="{00000000-0005-0000-0000-0000A1000000}"/>
    <cellStyle name="Migliaia 12 3" xfId="430" xr:uid="{00000000-0005-0000-0000-0000A2000000}"/>
    <cellStyle name="Migliaia 120" xfId="128" xr:uid="{00000000-0005-0000-0000-0000A3000000}"/>
    <cellStyle name="Migliaia 120 2" xfId="432" xr:uid="{00000000-0005-0000-0000-0000A4000000}"/>
    <cellStyle name="Migliaia 121" xfId="129" xr:uid="{00000000-0005-0000-0000-0000A5000000}"/>
    <cellStyle name="Migliaia 121 2" xfId="433" xr:uid="{00000000-0005-0000-0000-0000A6000000}"/>
    <cellStyle name="Migliaia 122" xfId="130" xr:uid="{00000000-0005-0000-0000-0000A7000000}"/>
    <cellStyle name="Migliaia 122 2" xfId="434" xr:uid="{00000000-0005-0000-0000-0000A8000000}"/>
    <cellStyle name="Migliaia 123" xfId="131" xr:uid="{00000000-0005-0000-0000-0000A9000000}"/>
    <cellStyle name="Migliaia 123 2" xfId="435" xr:uid="{00000000-0005-0000-0000-0000AA000000}"/>
    <cellStyle name="Migliaia 124" xfId="132" xr:uid="{00000000-0005-0000-0000-0000AB000000}"/>
    <cellStyle name="Migliaia 124 2" xfId="436" xr:uid="{00000000-0005-0000-0000-0000AC000000}"/>
    <cellStyle name="Migliaia 125" xfId="133" xr:uid="{00000000-0005-0000-0000-0000AD000000}"/>
    <cellStyle name="Migliaia 125 2" xfId="437" xr:uid="{00000000-0005-0000-0000-0000AE000000}"/>
    <cellStyle name="Migliaia 126" xfId="134" xr:uid="{00000000-0005-0000-0000-0000AF000000}"/>
    <cellStyle name="Migliaia 126 2" xfId="438" xr:uid="{00000000-0005-0000-0000-0000B0000000}"/>
    <cellStyle name="Migliaia 127" xfId="135" xr:uid="{00000000-0005-0000-0000-0000B1000000}"/>
    <cellStyle name="Migliaia 127 2" xfId="439" xr:uid="{00000000-0005-0000-0000-0000B2000000}"/>
    <cellStyle name="Migliaia 128" xfId="136" xr:uid="{00000000-0005-0000-0000-0000B3000000}"/>
    <cellStyle name="Migliaia 128 2" xfId="440" xr:uid="{00000000-0005-0000-0000-0000B4000000}"/>
    <cellStyle name="Migliaia 129" xfId="137" xr:uid="{00000000-0005-0000-0000-0000B5000000}"/>
    <cellStyle name="Migliaia 129 2" xfId="441" xr:uid="{00000000-0005-0000-0000-0000B6000000}"/>
    <cellStyle name="Migliaia 13" xfId="138" xr:uid="{00000000-0005-0000-0000-0000B7000000}"/>
    <cellStyle name="Migliaia 13 2" xfId="442" xr:uid="{00000000-0005-0000-0000-0000B8000000}"/>
    <cellStyle name="Migliaia 130" xfId="139" xr:uid="{00000000-0005-0000-0000-0000B9000000}"/>
    <cellStyle name="Migliaia 130 2" xfId="443" xr:uid="{00000000-0005-0000-0000-0000BA000000}"/>
    <cellStyle name="Migliaia 131" xfId="140" xr:uid="{00000000-0005-0000-0000-0000BB000000}"/>
    <cellStyle name="Migliaia 131 2" xfId="444" xr:uid="{00000000-0005-0000-0000-0000BC000000}"/>
    <cellStyle name="Migliaia 132" xfId="141" xr:uid="{00000000-0005-0000-0000-0000BD000000}"/>
    <cellStyle name="Migliaia 132 2" xfId="445" xr:uid="{00000000-0005-0000-0000-0000BE000000}"/>
    <cellStyle name="Migliaia 133" xfId="142" xr:uid="{00000000-0005-0000-0000-0000BF000000}"/>
    <cellStyle name="Migliaia 133 2" xfId="446" xr:uid="{00000000-0005-0000-0000-0000C0000000}"/>
    <cellStyle name="Migliaia 134" xfId="143" xr:uid="{00000000-0005-0000-0000-0000C1000000}"/>
    <cellStyle name="Migliaia 134 2" xfId="447" xr:uid="{00000000-0005-0000-0000-0000C2000000}"/>
    <cellStyle name="Migliaia 135" xfId="144" xr:uid="{00000000-0005-0000-0000-0000C3000000}"/>
    <cellStyle name="Migliaia 135 2" xfId="448" xr:uid="{00000000-0005-0000-0000-0000C4000000}"/>
    <cellStyle name="Migliaia 136" xfId="145" xr:uid="{00000000-0005-0000-0000-0000C5000000}"/>
    <cellStyle name="Migliaia 136 2" xfId="449" xr:uid="{00000000-0005-0000-0000-0000C6000000}"/>
    <cellStyle name="Migliaia 137" xfId="146" xr:uid="{00000000-0005-0000-0000-0000C7000000}"/>
    <cellStyle name="Migliaia 137 2" xfId="450" xr:uid="{00000000-0005-0000-0000-0000C8000000}"/>
    <cellStyle name="Migliaia 138" xfId="147" xr:uid="{00000000-0005-0000-0000-0000C9000000}"/>
    <cellStyle name="Migliaia 138 2" xfId="451" xr:uid="{00000000-0005-0000-0000-0000CA000000}"/>
    <cellStyle name="Migliaia 139" xfId="148" xr:uid="{00000000-0005-0000-0000-0000CB000000}"/>
    <cellStyle name="Migliaia 139 2" xfId="452" xr:uid="{00000000-0005-0000-0000-0000CC000000}"/>
    <cellStyle name="Migliaia 14" xfId="149" xr:uid="{00000000-0005-0000-0000-0000CD000000}"/>
    <cellStyle name="Migliaia 14 2" xfId="453" xr:uid="{00000000-0005-0000-0000-0000CE000000}"/>
    <cellStyle name="Migliaia 140" xfId="150" xr:uid="{00000000-0005-0000-0000-0000CF000000}"/>
    <cellStyle name="Migliaia 140 2" xfId="454" xr:uid="{00000000-0005-0000-0000-0000D0000000}"/>
    <cellStyle name="Migliaia 141" xfId="151" xr:uid="{00000000-0005-0000-0000-0000D1000000}"/>
    <cellStyle name="Migliaia 141 2" xfId="455" xr:uid="{00000000-0005-0000-0000-0000D2000000}"/>
    <cellStyle name="Migliaia 142" xfId="152" xr:uid="{00000000-0005-0000-0000-0000D3000000}"/>
    <cellStyle name="Migliaia 142 2" xfId="456" xr:uid="{00000000-0005-0000-0000-0000D4000000}"/>
    <cellStyle name="Migliaia 143" xfId="153" xr:uid="{00000000-0005-0000-0000-0000D5000000}"/>
    <cellStyle name="Migliaia 143 2" xfId="457" xr:uid="{00000000-0005-0000-0000-0000D6000000}"/>
    <cellStyle name="Migliaia 144" xfId="154" xr:uid="{00000000-0005-0000-0000-0000D7000000}"/>
    <cellStyle name="Migliaia 144 2" xfId="458" xr:uid="{00000000-0005-0000-0000-0000D8000000}"/>
    <cellStyle name="Migliaia 145" xfId="155" xr:uid="{00000000-0005-0000-0000-0000D9000000}"/>
    <cellStyle name="Migliaia 145 2" xfId="459" xr:uid="{00000000-0005-0000-0000-0000DA000000}"/>
    <cellStyle name="Migliaia 146" xfId="156" xr:uid="{00000000-0005-0000-0000-0000DB000000}"/>
    <cellStyle name="Migliaia 146 2" xfId="460" xr:uid="{00000000-0005-0000-0000-0000DC000000}"/>
    <cellStyle name="Migliaia 147" xfId="157" xr:uid="{00000000-0005-0000-0000-0000DD000000}"/>
    <cellStyle name="Migliaia 147 2" xfId="461" xr:uid="{00000000-0005-0000-0000-0000DE000000}"/>
    <cellStyle name="Migliaia 148" xfId="158" xr:uid="{00000000-0005-0000-0000-0000DF000000}"/>
    <cellStyle name="Migliaia 148 2" xfId="462" xr:uid="{00000000-0005-0000-0000-0000E0000000}"/>
    <cellStyle name="Migliaia 149" xfId="159" xr:uid="{00000000-0005-0000-0000-0000E1000000}"/>
    <cellStyle name="Migliaia 149 2" xfId="463" xr:uid="{00000000-0005-0000-0000-0000E2000000}"/>
    <cellStyle name="Migliaia 15" xfId="160" xr:uid="{00000000-0005-0000-0000-0000E3000000}"/>
    <cellStyle name="Migliaia 15 2" xfId="464" xr:uid="{00000000-0005-0000-0000-0000E4000000}"/>
    <cellStyle name="Migliaia 150" xfId="161" xr:uid="{00000000-0005-0000-0000-0000E5000000}"/>
    <cellStyle name="Migliaia 150 2" xfId="465" xr:uid="{00000000-0005-0000-0000-0000E6000000}"/>
    <cellStyle name="Migliaia 151" xfId="162" xr:uid="{00000000-0005-0000-0000-0000E7000000}"/>
    <cellStyle name="Migliaia 151 2" xfId="466" xr:uid="{00000000-0005-0000-0000-0000E8000000}"/>
    <cellStyle name="Migliaia 152" xfId="163" xr:uid="{00000000-0005-0000-0000-0000E9000000}"/>
    <cellStyle name="Migliaia 152 2" xfId="467" xr:uid="{00000000-0005-0000-0000-0000EA000000}"/>
    <cellStyle name="Migliaia 153" xfId="164" xr:uid="{00000000-0005-0000-0000-0000EB000000}"/>
    <cellStyle name="Migliaia 153 2" xfId="468" xr:uid="{00000000-0005-0000-0000-0000EC000000}"/>
    <cellStyle name="Migliaia 154" xfId="165" xr:uid="{00000000-0005-0000-0000-0000ED000000}"/>
    <cellStyle name="Migliaia 154 2" xfId="469" xr:uid="{00000000-0005-0000-0000-0000EE000000}"/>
    <cellStyle name="Migliaia 155" xfId="166" xr:uid="{00000000-0005-0000-0000-0000EF000000}"/>
    <cellStyle name="Migliaia 155 2" xfId="470" xr:uid="{00000000-0005-0000-0000-0000F0000000}"/>
    <cellStyle name="Migliaia 156" xfId="167" xr:uid="{00000000-0005-0000-0000-0000F1000000}"/>
    <cellStyle name="Migliaia 156 2" xfId="471" xr:uid="{00000000-0005-0000-0000-0000F2000000}"/>
    <cellStyle name="Migliaia 157" xfId="168" xr:uid="{00000000-0005-0000-0000-0000F3000000}"/>
    <cellStyle name="Migliaia 157 2" xfId="472" xr:uid="{00000000-0005-0000-0000-0000F4000000}"/>
    <cellStyle name="Migliaia 158" xfId="169" xr:uid="{00000000-0005-0000-0000-0000F5000000}"/>
    <cellStyle name="Migliaia 158 2" xfId="473" xr:uid="{00000000-0005-0000-0000-0000F6000000}"/>
    <cellStyle name="Migliaia 159" xfId="170" xr:uid="{00000000-0005-0000-0000-0000F7000000}"/>
    <cellStyle name="Migliaia 159 2" xfId="474" xr:uid="{00000000-0005-0000-0000-0000F8000000}"/>
    <cellStyle name="Migliaia 16" xfId="171" xr:uid="{00000000-0005-0000-0000-0000F9000000}"/>
    <cellStyle name="Migliaia 16 2" xfId="475" xr:uid="{00000000-0005-0000-0000-0000FA000000}"/>
    <cellStyle name="Migliaia 160" xfId="172" xr:uid="{00000000-0005-0000-0000-0000FB000000}"/>
    <cellStyle name="Migliaia 160 2" xfId="476" xr:uid="{00000000-0005-0000-0000-0000FC000000}"/>
    <cellStyle name="Migliaia 161" xfId="173" xr:uid="{00000000-0005-0000-0000-0000FD000000}"/>
    <cellStyle name="Migliaia 161 2" xfId="477" xr:uid="{00000000-0005-0000-0000-0000FE000000}"/>
    <cellStyle name="Migliaia 162" xfId="174" xr:uid="{00000000-0005-0000-0000-0000FF000000}"/>
    <cellStyle name="Migliaia 162 2" xfId="478" xr:uid="{00000000-0005-0000-0000-000000010000}"/>
    <cellStyle name="Migliaia 163" xfId="175" xr:uid="{00000000-0005-0000-0000-000001010000}"/>
    <cellStyle name="Migliaia 163 2" xfId="479" xr:uid="{00000000-0005-0000-0000-000002010000}"/>
    <cellStyle name="Migliaia 164" xfId="176" xr:uid="{00000000-0005-0000-0000-000003010000}"/>
    <cellStyle name="Migliaia 164 2" xfId="480" xr:uid="{00000000-0005-0000-0000-000004010000}"/>
    <cellStyle name="Migliaia 165" xfId="177" xr:uid="{00000000-0005-0000-0000-000005010000}"/>
    <cellStyle name="Migliaia 165 2" xfId="481" xr:uid="{00000000-0005-0000-0000-000006010000}"/>
    <cellStyle name="Migliaia 166" xfId="178" xr:uid="{00000000-0005-0000-0000-000007010000}"/>
    <cellStyle name="Migliaia 166 2" xfId="482" xr:uid="{00000000-0005-0000-0000-000008010000}"/>
    <cellStyle name="Migliaia 167" xfId="394" xr:uid="{00000000-0005-0000-0000-000009010000}"/>
    <cellStyle name="Migliaia 168" xfId="663" xr:uid="{00000000-0005-0000-0000-00000A010000}"/>
    <cellStyle name="Migliaia 169" xfId="667" xr:uid="{FB11EC91-EB4E-4E4F-8F0E-3DD87A5C140A}"/>
    <cellStyle name="Migliaia 17" xfId="179" xr:uid="{00000000-0005-0000-0000-00000B010000}"/>
    <cellStyle name="Migliaia 17 2" xfId="483" xr:uid="{00000000-0005-0000-0000-00000C010000}"/>
    <cellStyle name="Migliaia 170" xfId="669" xr:uid="{389CB821-5F0B-4821-8FE9-73AE2DE4CC5C}"/>
    <cellStyle name="Migliaia 171" xfId="668" xr:uid="{A30B2B90-F49C-4C0A-8D45-3683A3990F11}"/>
    <cellStyle name="Migliaia 172" xfId="672" xr:uid="{C584F7C0-3061-43F7-AD98-71FAC56B0C36}"/>
    <cellStyle name="Migliaia 18" xfId="180" xr:uid="{00000000-0005-0000-0000-00000D010000}"/>
    <cellStyle name="Migliaia 18 2" xfId="484" xr:uid="{00000000-0005-0000-0000-00000E010000}"/>
    <cellStyle name="Migliaia 19" xfId="181" xr:uid="{00000000-0005-0000-0000-00000F010000}"/>
    <cellStyle name="Migliaia 19 2" xfId="182" xr:uid="{00000000-0005-0000-0000-000010010000}"/>
    <cellStyle name="Migliaia 19 2 2" xfId="183" xr:uid="{00000000-0005-0000-0000-000011010000}"/>
    <cellStyle name="Migliaia 19 2 2 2" xfId="487" xr:uid="{00000000-0005-0000-0000-000012010000}"/>
    <cellStyle name="Migliaia 19 2 3" xfId="486" xr:uid="{00000000-0005-0000-0000-000013010000}"/>
    <cellStyle name="Migliaia 19 3" xfId="184" xr:uid="{00000000-0005-0000-0000-000014010000}"/>
    <cellStyle name="Migliaia 19 3 2" xfId="488" xr:uid="{00000000-0005-0000-0000-000015010000}"/>
    <cellStyle name="Migliaia 19 4" xfId="485" xr:uid="{00000000-0005-0000-0000-000016010000}"/>
    <cellStyle name="Migliaia 2" xfId="185" xr:uid="{00000000-0005-0000-0000-000017010000}"/>
    <cellStyle name="Migliaia 2 2" xfId="186" xr:uid="{00000000-0005-0000-0000-000018010000}"/>
    <cellStyle name="Migliaia 2 2 2" xfId="490" xr:uid="{00000000-0005-0000-0000-000019010000}"/>
    <cellStyle name="Migliaia 2 3" xfId="187" xr:uid="{00000000-0005-0000-0000-00001A010000}"/>
    <cellStyle name="Migliaia 2 3 2" xfId="491" xr:uid="{00000000-0005-0000-0000-00001B010000}"/>
    <cellStyle name="Migliaia 2 4" xfId="489" xr:uid="{00000000-0005-0000-0000-00001C010000}"/>
    <cellStyle name="Migliaia 2 5" xfId="671" xr:uid="{E93DE18F-471B-404A-84CA-98D995AFC475}"/>
    <cellStyle name="Migliaia 20" xfId="188" xr:uid="{00000000-0005-0000-0000-00001D010000}"/>
    <cellStyle name="Migliaia 20 2" xfId="189" xr:uid="{00000000-0005-0000-0000-00001E010000}"/>
    <cellStyle name="Migliaia 20 2 2" xfId="190" xr:uid="{00000000-0005-0000-0000-00001F010000}"/>
    <cellStyle name="Migliaia 20 2 2 2" xfId="494" xr:uid="{00000000-0005-0000-0000-000020010000}"/>
    <cellStyle name="Migliaia 20 2 3" xfId="493" xr:uid="{00000000-0005-0000-0000-000021010000}"/>
    <cellStyle name="Migliaia 20 3" xfId="191" xr:uid="{00000000-0005-0000-0000-000022010000}"/>
    <cellStyle name="Migliaia 20 3 2" xfId="495" xr:uid="{00000000-0005-0000-0000-000023010000}"/>
    <cellStyle name="Migliaia 20 4" xfId="492" xr:uid="{00000000-0005-0000-0000-000024010000}"/>
    <cellStyle name="Migliaia 21" xfId="192" xr:uid="{00000000-0005-0000-0000-000025010000}"/>
    <cellStyle name="Migliaia 21 2" xfId="193" xr:uid="{00000000-0005-0000-0000-000026010000}"/>
    <cellStyle name="Migliaia 21 2 2" xfId="194" xr:uid="{00000000-0005-0000-0000-000027010000}"/>
    <cellStyle name="Migliaia 21 2 2 2" xfId="498" xr:uid="{00000000-0005-0000-0000-000028010000}"/>
    <cellStyle name="Migliaia 21 2 3" xfId="497" xr:uid="{00000000-0005-0000-0000-000029010000}"/>
    <cellStyle name="Migliaia 21 3" xfId="195" xr:uid="{00000000-0005-0000-0000-00002A010000}"/>
    <cellStyle name="Migliaia 21 3 2" xfId="499" xr:uid="{00000000-0005-0000-0000-00002B010000}"/>
    <cellStyle name="Migliaia 21 4" xfId="496" xr:uid="{00000000-0005-0000-0000-00002C010000}"/>
    <cellStyle name="Migliaia 22" xfId="196" xr:uid="{00000000-0005-0000-0000-00002D010000}"/>
    <cellStyle name="Migliaia 22 2" xfId="197" xr:uid="{00000000-0005-0000-0000-00002E010000}"/>
    <cellStyle name="Migliaia 22 2 2" xfId="501" xr:uid="{00000000-0005-0000-0000-00002F010000}"/>
    <cellStyle name="Migliaia 22 3" xfId="500" xr:uid="{00000000-0005-0000-0000-000030010000}"/>
    <cellStyle name="Migliaia 23" xfId="198" xr:uid="{00000000-0005-0000-0000-000031010000}"/>
    <cellStyle name="Migliaia 23 2" xfId="199" xr:uid="{00000000-0005-0000-0000-000032010000}"/>
    <cellStyle name="Migliaia 23 2 2" xfId="503" xr:uid="{00000000-0005-0000-0000-000033010000}"/>
    <cellStyle name="Migliaia 23 3" xfId="502" xr:uid="{00000000-0005-0000-0000-000034010000}"/>
    <cellStyle name="Migliaia 24" xfId="200" xr:uid="{00000000-0005-0000-0000-000035010000}"/>
    <cellStyle name="Migliaia 24 2" xfId="201" xr:uid="{00000000-0005-0000-0000-000036010000}"/>
    <cellStyle name="Migliaia 24 2 2" xfId="505" xr:uid="{00000000-0005-0000-0000-000037010000}"/>
    <cellStyle name="Migliaia 24 3" xfId="504" xr:uid="{00000000-0005-0000-0000-000038010000}"/>
    <cellStyle name="Migliaia 25" xfId="202" xr:uid="{00000000-0005-0000-0000-000039010000}"/>
    <cellStyle name="Migliaia 25 2" xfId="203" xr:uid="{00000000-0005-0000-0000-00003A010000}"/>
    <cellStyle name="Migliaia 25 2 2" xfId="507" xr:uid="{00000000-0005-0000-0000-00003B010000}"/>
    <cellStyle name="Migliaia 25 3" xfId="506" xr:uid="{00000000-0005-0000-0000-00003C010000}"/>
    <cellStyle name="Migliaia 26" xfId="204" xr:uid="{00000000-0005-0000-0000-00003D010000}"/>
    <cellStyle name="Migliaia 26 2" xfId="205" xr:uid="{00000000-0005-0000-0000-00003E010000}"/>
    <cellStyle name="Migliaia 26 2 2" xfId="509" xr:uid="{00000000-0005-0000-0000-00003F010000}"/>
    <cellStyle name="Migliaia 26 3" xfId="508" xr:uid="{00000000-0005-0000-0000-000040010000}"/>
    <cellStyle name="Migliaia 27" xfId="206" xr:uid="{00000000-0005-0000-0000-000041010000}"/>
    <cellStyle name="Migliaia 27 2" xfId="207" xr:uid="{00000000-0005-0000-0000-000042010000}"/>
    <cellStyle name="Migliaia 27 2 2" xfId="511" xr:uid="{00000000-0005-0000-0000-000043010000}"/>
    <cellStyle name="Migliaia 27 3" xfId="510" xr:uid="{00000000-0005-0000-0000-000044010000}"/>
    <cellStyle name="Migliaia 28" xfId="208" xr:uid="{00000000-0005-0000-0000-000045010000}"/>
    <cellStyle name="Migliaia 28 2" xfId="209" xr:uid="{00000000-0005-0000-0000-000046010000}"/>
    <cellStyle name="Migliaia 28 2 2" xfId="513" xr:uid="{00000000-0005-0000-0000-000047010000}"/>
    <cellStyle name="Migliaia 28 3" xfId="512" xr:uid="{00000000-0005-0000-0000-000048010000}"/>
    <cellStyle name="Migliaia 29" xfId="210" xr:uid="{00000000-0005-0000-0000-000049010000}"/>
    <cellStyle name="Migliaia 29 2" xfId="211" xr:uid="{00000000-0005-0000-0000-00004A010000}"/>
    <cellStyle name="Migliaia 29 2 2" xfId="515" xr:uid="{00000000-0005-0000-0000-00004B010000}"/>
    <cellStyle name="Migliaia 29 3" xfId="514" xr:uid="{00000000-0005-0000-0000-00004C010000}"/>
    <cellStyle name="Migliaia 3" xfId="212" xr:uid="{00000000-0005-0000-0000-00004D010000}"/>
    <cellStyle name="Migliaia 3 2" xfId="213" xr:uid="{00000000-0005-0000-0000-00004E010000}"/>
    <cellStyle name="Migliaia 3 2 2" xfId="214" xr:uid="{00000000-0005-0000-0000-00004F010000}"/>
    <cellStyle name="Migliaia 3 2 2 2" xfId="518" xr:uid="{00000000-0005-0000-0000-000050010000}"/>
    <cellStyle name="Migliaia 3 2 3" xfId="517" xr:uid="{00000000-0005-0000-0000-000051010000}"/>
    <cellStyle name="Migliaia 3 3" xfId="516" xr:uid="{00000000-0005-0000-0000-000052010000}"/>
    <cellStyle name="Migliaia 30" xfId="215" xr:uid="{00000000-0005-0000-0000-000053010000}"/>
    <cellStyle name="Migliaia 30 2" xfId="216" xr:uid="{00000000-0005-0000-0000-000054010000}"/>
    <cellStyle name="Migliaia 30 2 2" xfId="520" xr:uid="{00000000-0005-0000-0000-000055010000}"/>
    <cellStyle name="Migliaia 30 3" xfId="519" xr:uid="{00000000-0005-0000-0000-000056010000}"/>
    <cellStyle name="Migliaia 31" xfId="217" xr:uid="{00000000-0005-0000-0000-000057010000}"/>
    <cellStyle name="Migliaia 31 2" xfId="218" xr:uid="{00000000-0005-0000-0000-000058010000}"/>
    <cellStyle name="Migliaia 31 2 2" xfId="522" xr:uid="{00000000-0005-0000-0000-000059010000}"/>
    <cellStyle name="Migliaia 31 3" xfId="521" xr:uid="{00000000-0005-0000-0000-00005A010000}"/>
    <cellStyle name="Migliaia 32" xfId="219" xr:uid="{00000000-0005-0000-0000-00005B010000}"/>
    <cellStyle name="Migliaia 32 2" xfId="220" xr:uid="{00000000-0005-0000-0000-00005C010000}"/>
    <cellStyle name="Migliaia 32 2 2" xfId="524" xr:uid="{00000000-0005-0000-0000-00005D010000}"/>
    <cellStyle name="Migliaia 32 3" xfId="523" xr:uid="{00000000-0005-0000-0000-00005E010000}"/>
    <cellStyle name="Migliaia 33" xfId="221" xr:uid="{00000000-0005-0000-0000-00005F010000}"/>
    <cellStyle name="Migliaia 33 2" xfId="222" xr:uid="{00000000-0005-0000-0000-000060010000}"/>
    <cellStyle name="Migliaia 33 2 2" xfId="526" xr:uid="{00000000-0005-0000-0000-000061010000}"/>
    <cellStyle name="Migliaia 33 3" xfId="525" xr:uid="{00000000-0005-0000-0000-000062010000}"/>
    <cellStyle name="Migliaia 34" xfId="223" xr:uid="{00000000-0005-0000-0000-000063010000}"/>
    <cellStyle name="Migliaia 34 2" xfId="224" xr:uid="{00000000-0005-0000-0000-000064010000}"/>
    <cellStyle name="Migliaia 34 2 2" xfId="528" xr:uid="{00000000-0005-0000-0000-000065010000}"/>
    <cellStyle name="Migliaia 34 3" xfId="527" xr:uid="{00000000-0005-0000-0000-000066010000}"/>
    <cellStyle name="Migliaia 35" xfId="225" xr:uid="{00000000-0005-0000-0000-000067010000}"/>
    <cellStyle name="Migliaia 35 2" xfId="226" xr:uid="{00000000-0005-0000-0000-000068010000}"/>
    <cellStyle name="Migliaia 35 2 2" xfId="530" xr:uid="{00000000-0005-0000-0000-000069010000}"/>
    <cellStyle name="Migliaia 35 3" xfId="529" xr:uid="{00000000-0005-0000-0000-00006A010000}"/>
    <cellStyle name="Migliaia 36" xfId="227" xr:uid="{00000000-0005-0000-0000-00006B010000}"/>
    <cellStyle name="Migliaia 36 2" xfId="228" xr:uid="{00000000-0005-0000-0000-00006C010000}"/>
    <cellStyle name="Migliaia 36 2 2" xfId="532" xr:uid="{00000000-0005-0000-0000-00006D010000}"/>
    <cellStyle name="Migliaia 36 3" xfId="531" xr:uid="{00000000-0005-0000-0000-00006E010000}"/>
    <cellStyle name="Migliaia 37" xfId="229" xr:uid="{00000000-0005-0000-0000-00006F010000}"/>
    <cellStyle name="Migliaia 37 2" xfId="230" xr:uid="{00000000-0005-0000-0000-000070010000}"/>
    <cellStyle name="Migliaia 37 2 2" xfId="534" xr:uid="{00000000-0005-0000-0000-000071010000}"/>
    <cellStyle name="Migliaia 37 3" xfId="533" xr:uid="{00000000-0005-0000-0000-000072010000}"/>
    <cellStyle name="Migliaia 38" xfId="231" xr:uid="{00000000-0005-0000-0000-000073010000}"/>
    <cellStyle name="Migliaia 38 2" xfId="232" xr:uid="{00000000-0005-0000-0000-000074010000}"/>
    <cellStyle name="Migliaia 38 2 2" xfId="536" xr:uid="{00000000-0005-0000-0000-000075010000}"/>
    <cellStyle name="Migliaia 38 3" xfId="535" xr:uid="{00000000-0005-0000-0000-000076010000}"/>
    <cellStyle name="Migliaia 39" xfId="233" xr:uid="{00000000-0005-0000-0000-000077010000}"/>
    <cellStyle name="Migliaia 39 2" xfId="234" xr:uid="{00000000-0005-0000-0000-000078010000}"/>
    <cellStyle name="Migliaia 39 2 2" xfId="538" xr:uid="{00000000-0005-0000-0000-000079010000}"/>
    <cellStyle name="Migliaia 39 3" xfId="537" xr:uid="{00000000-0005-0000-0000-00007A010000}"/>
    <cellStyle name="Migliaia 4" xfId="235" xr:uid="{00000000-0005-0000-0000-00007B010000}"/>
    <cellStyle name="Migliaia 4 2" xfId="539" xr:uid="{00000000-0005-0000-0000-00007C010000}"/>
    <cellStyle name="Migliaia 40" xfId="236" xr:uid="{00000000-0005-0000-0000-00007D010000}"/>
    <cellStyle name="Migliaia 40 2" xfId="237" xr:uid="{00000000-0005-0000-0000-00007E010000}"/>
    <cellStyle name="Migliaia 40 2 2" xfId="541" xr:uid="{00000000-0005-0000-0000-00007F010000}"/>
    <cellStyle name="Migliaia 40 3" xfId="540" xr:uid="{00000000-0005-0000-0000-000080010000}"/>
    <cellStyle name="Migliaia 41" xfId="238" xr:uid="{00000000-0005-0000-0000-000081010000}"/>
    <cellStyle name="Migliaia 41 2" xfId="239" xr:uid="{00000000-0005-0000-0000-000082010000}"/>
    <cellStyle name="Migliaia 41 2 2" xfId="543" xr:uid="{00000000-0005-0000-0000-000083010000}"/>
    <cellStyle name="Migliaia 41 3" xfId="542" xr:uid="{00000000-0005-0000-0000-000084010000}"/>
    <cellStyle name="Migliaia 42" xfId="240" xr:uid="{00000000-0005-0000-0000-000085010000}"/>
    <cellStyle name="Migliaia 42 2" xfId="241" xr:uid="{00000000-0005-0000-0000-000086010000}"/>
    <cellStyle name="Migliaia 42 2 2" xfId="545" xr:uid="{00000000-0005-0000-0000-000087010000}"/>
    <cellStyle name="Migliaia 42 3" xfId="544" xr:uid="{00000000-0005-0000-0000-000088010000}"/>
    <cellStyle name="Migliaia 43" xfId="242" xr:uid="{00000000-0005-0000-0000-000089010000}"/>
    <cellStyle name="Migliaia 43 2" xfId="243" xr:uid="{00000000-0005-0000-0000-00008A010000}"/>
    <cellStyle name="Migliaia 43 2 2" xfId="547" xr:uid="{00000000-0005-0000-0000-00008B010000}"/>
    <cellStyle name="Migliaia 43 3" xfId="546" xr:uid="{00000000-0005-0000-0000-00008C010000}"/>
    <cellStyle name="Migliaia 44" xfId="244" xr:uid="{00000000-0005-0000-0000-00008D010000}"/>
    <cellStyle name="Migliaia 44 2" xfId="245" xr:uid="{00000000-0005-0000-0000-00008E010000}"/>
    <cellStyle name="Migliaia 44 2 2" xfId="549" xr:uid="{00000000-0005-0000-0000-00008F010000}"/>
    <cellStyle name="Migliaia 44 3" xfId="548" xr:uid="{00000000-0005-0000-0000-000090010000}"/>
    <cellStyle name="Migliaia 45" xfId="246" xr:uid="{00000000-0005-0000-0000-000091010000}"/>
    <cellStyle name="Migliaia 45 2" xfId="247" xr:uid="{00000000-0005-0000-0000-000092010000}"/>
    <cellStyle name="Migliaia 45 2 2" xfId="551" xr:uid="{00000000-0005-0000-0000-000093010000}"/>
    <cellStyle name="Migliaia 45 3" xfId="550" xr:uid="{00000000-0005-0000-0000-000094010000}"/>
    <cellStyle name="Migliaia 46" xfId="248" xr:uid="{00000000-0005-0000-0000-000095010000}"/>
    <cellStyle name="Migliaia 46 2" xfId="249" xr:uid="{00000000-0005-0000-0000-000096010000}"/>
    <cellStyle name="Migliaia 46 2 2" xfId="553" xr:uid="{00000000-0005-0000-0000-000097010000}"/>
    <cellStyle name="Migliaia 46 3" xfId="552" xr:uid="{00000000-0005-0000-0000-000098010000}"/>
    <cellStyle name="Migliaia 47" xfId="250" xr:uid="{00000000-0005-0000-0000-000099010000}"/>
    <cellStyle name="Migliaia 47 2" xfId="251" xr:uid="{00000000-0005-0000-0000-00009A010000}"/>
    <cellStyle name="Migliaia 47 2 2" xfId="555" xr:uid="{00000000-0005-0000-0000-00009B010000}"/>
    <cellStyle name="Migliaia 47 3" xfId="554" xr:uid="{00000000-0005-0000-0000-00009C010000}"/>
    <cellStyle name="Migliaia 48" xfId="252" xr:uid="{00000000-0005-0000-0000-00009D010000}"/>
    <cellStyle name="Migliaia 48 2" xfId="253" xr:uid="{00000000-0005-0000-0000-00009E010000}"/>
    <cellStyle name="Migliaia 48 2 2" xfId="557" xr:uid="{00000000-0005-0000-0000-00009F010000}"/>
    <cellStyle name="Migliaia 48 3" xfId="556" xr:uid="{00000000-0005-0000-0000-0000A0010000}"/>
    <cellStyle name="Migliaia 49" xfId="254" xr:uid="{00000000-0005-0000-0000-0000A1010000}"/>
    <cellStyle name="Migliaia 49 2" xfId="255" xr:uid="{00000000-0005-0000-0000-0000A2010000}"/>
    <cellStyle name="Migliaia 49 2 2" xfId="559" xr:uid="{00000000-0005-0000-0000-0000A3010000}"/>
    <cellStyle name="Migliaia 49 3" xfId="558" xr:uid="{00000000-0005-0000-0000-0000A4010000}"/>
    <cellStyle name="Migliaia 5" xfId="256" xr:uid="{00000000-0005-0000-0000-0000A5010000}"/>
    <cellStyle name="Migliaia 5 2" xfId="257" xr:uid="{00000000-0005-0000-0000-0000A6010000}"/>
    <cellStyle name="Migliaia 5 2 2" xfId="561" xr:uid="{00000000-0005-0000-0000-0000A7010000}"/>
    <cellStyle name="Migliaia 5 3" xfId="560" xr:uid="{00000000-0005-0000-0000-0000A8010000}"/>
    <cellStyle name="Migliaia 50" xfId="258" xr:uid="{00000000-0005-0000-0000-0000A9010000}"/>
    <cellStyle name="Migliaia 50 2" xfId="259" xr:uid="{00000000-0005-0000-0000-0000AA010000}"/>
    <cellStyle name="Migliaia 50 2 2" xfId="563" xr:uid="{00000000-0005-0000-0000-0000AB010000}"/>
    <cellStyle name="Migliaia 50 3" xfId="562" xr:uid="{00000000-0005-0000-0000-0000AC010000}"/>
    <cellStyle name="Migliaia 51" xfId="260" xr:uid="{00000000-0005-0000-0000-0000AD010000}"/>
    <cellStyle name="Migliaia 51 2" xfId="261" xr:uid="{00000000-0005-0000-0000-0000AE010000}"/>
    <cellStyle name="Migliaia 51 2 2" xfId="565" xr:uid="{00000000-0005-0000-0000-0000AF010000}"/>
    <cellStyle name="Migliaia 51 3" xfId="564" xr:uid="{00000000-0005-0000-0000-0000B0010000}"/>
    <cellStyle name="Migliaia 52" xfId="262" xr:uid="{00000000-0005-0000-0000-0000B1010000}"/>
    <cellStyle name="Migliaia 52 2" xfId="263" xr:uid="{00000000-0005-0000-0000-0000B2010000}"/>
    <cellStyle name="Migliaia 52 2 2" xfId="567" xr:uid="{00000000-0005-0000-0000-0000B3010000}"/>
    <cellStyle name="Migliaia 52 3" xfId="566" xr:uid="{00000000-0005-0000-0000-0000B4010000}"/>
    <cellStyle name="Migliaia 53" xfId="264" xr:uid="{00000000-0005-0000-0000-0000B5010000}"/>
    <cellStyle name="Migliaia 53 2" xfId="265" xr:uid="{00000000-0005-0000-0000-0000B6010000}"/>
    <cellStyle name="Migliaia 53 2 2" xfId="569" xr:uid="{00000000-0005-0000-0000-0000B7010000}"/>
    <cellStyle name="Migliaia 53 3" xfId="568" xr:uid="{00000000-0005-0000-0000-0000B8010000}"/>
    <cellStyle name="Migliaia 54" xfId="266" xr:uid="{00000000-0005-0000-0000-0000B9010000}"/>
    <cellStyle name="Migliaia 54 2" xfId="267" xr:uid="{00000000-0005-0000-0000-0000BA010000}"/>
    <cellStyle name="Migliaia 54 2 2" xfId="571" xr:uid="{00000000-0005-0000-0000-0000BB010000}"/>
    <cellStyle name="Migliaia 54 3" xfId="570" xr:uid="{00000000-0005-0000-0000-0000BC010000}"/>
    <cellStyle name="Migliaia 55" xfId="268" xr:uid="{00000000-0005-0000-0000-0000BD010000}"/>
    <cellStyle name="Migliaia 55 2" xfId="269" xr:uid="{00000000-0005-0000-0000-0000BE010000}"/>
    <cellStyle name="Migliaia 55 2 2" xfId="573" xr:uid="{00000000-0005-0000-0000-0000BF010000}"/>
    <cellStyle name="Migliaia 55 3" xfId="572" xr:uid="{00000000-0005-0000-0000-0000C0010000}"/>
    <cellStyle name="Migliaia 56" xfId="270" xr:uid="{00000000-0005-0000-0000-0000C1010000}"/>
    <cellStyle name="Migliaia 56 2" xfId="271" xr:uid="{00000000-0005-0000-0000-0000C2010000}"/>
    <cellStyle name="Migliaia 56 2 2" xfId="575" xr:uid="{00000000-0005-0000-0000-0000C3010000}"/>
    <cellStyle name="Migliaia 56 3" xfId="574" xr:uid="{00000000-0005-0000-0000-0000C4010000}"/>
    <cellStyle name="Migliaia 57" xfId="272" xr:uid="{00000000-0005-0000-0000-0000C5010000}"/>
    <cellStyle name="Migliaia 57 2" xfId="273" xr:uid="{00000000-0005-0000-0000-0000C6010000}"/>
    <cellStyle name="Migliaia 57 2 2" xfId="577" xr:uid="{00000000-0005-0000-0000-0000C7010000}"/>
    <cellStyle name="Migliaia 57 3" xfId="576" xr:uid="{00000000-0005-0000-0000-0000C8010000}"/>
    <cellStyle name="Migliaia 58" xfId="274" xr:uid="{00000000-0005-0000-0000-0000C9010000}"/>
    <cellStyle name="Migliaia 58 2" xfId="275" xr:uid="{00000000-0005-0000-0000-0000CA010000}"/>
    <cellStyle name="Migliaia 58 2 2" xfId="579" xr:uid="{00000000-0005-0000-0000-0000CB010000}"/>
    <cellStyle name="Migliaia 58 3" xfId="578" xr:uid="{00000000-0005-0000-0000-0000CC010000}"/>
    <cellStyle name="Migliaia 59" xfId="276" xr:uid="{00000000-0005-0000-0000-0000CD010000}"/>
    <cellStyle name="Migliaia 59 2" xfId="277" xr:uid="{00000000-0005-0000-0000-0000CE010000}"/>
    <cellStyle name="Migliaia 59 2 2" xfId="581" xr:uid="{00000000-0005-0000-0000-0000CF010000}"/>
    <cellStyle name="Migliaia 59 3" xfId="580" xr:uid="{00000000-0005-0000-0000-0000D0010000}"/>
    <cellStyle name="Migliaia 6" xfId="278" xr:uid="{00000000-0005-0000-0000-0000D1010000}"/>
    <cellStyle name="Migliaia 6 2" xfId="279" xr:uid="{00000000-0005-0000-0000-0000D2010000}"/>
    <cellStyle name="Migliaia 6 2 2" xfId="583" xr:uid="{00000000-0005-0000-0000-0000D3010000}"/>
    <cellStyle name="Migliaia 6 3" xfId="582" xr:uid="{00000000-0005-0000-0000-0000D4010000}"/>
    <cellStyle name="Migliaia 60" xfId="280" xr:uid="{00000000-0005-0000-0000-0000D5010000}"/>
    <cellStyle name="Migliaia 60 2" xfId="281" xr:uid="{00000000-0005-0000-0000-0000D6010000}"/>
    <cellStyle name="Migliaia 60 2 2" xfId="585" xr:uid="{00000000-0005-0000-0000-0000D7010000}"/>
    <cellStyle name="Migliaia 60 3" xfId="584" xr:uid="{00000000-0005-0000-0000-0000D8010000}"/>
    <cellStyle name="Migliaia 61" xfId="282" xr:uid="{00000000-0005-0000-0000-0000D9010000}"/>
    <cellStyle name="Migliaia 61 2" xfId="283" xr:uid="{00000000-0005-0000-0000-0000DA010000}"/>
    <cellStyle name="Migliaia 61 2 2" xfId="587" xr:uid="{00000000-0005-0000-0000-0000DB010000}"/>
    <cellStyle name="Migliaia 61 3" xfId="586" xr:uid="{00000000-0005-0000-0000-0000DC010000}"/>
    <cellStyle name="Migliaia 62" xfId="284" xr:uid="{00000000-0005-0000-0000-0000DD010000}"/>
    <cellStyle name="Migliaia 62 2" xfId="285" xr:uid="{00000000-0005-0000-0000-0000DE010000}"/>
    <cellStyle name="Migliaia 62 2 2" xfId="589" xr:uid="{00000000-0005-0000-0000-0000DF010000}"/>
    <cellStyle name="Migliaia 62 3" xfId="588" xr:uid="{00000000-0005-0000-0000-0000E0010000}"/>
    <cellStyle name="Migliaia 63" xfId="286" xr:uid="{00000000-0005-0000-0000-0000E1010000}"/>
    <cellStyle name="Migliaia 63 2" xfId="287" xr:uid="{00000000-0005-0000-0000-0000E2010000}"/>
    <cellStyle name="Migliaia 63 2 2" xfId="591" xr:uid="{00000000-0005-0000-0000-0000E3010000}"/>
    <cellStyle name="Migliaia 63 3" xfId="590" xr:uid="{00000000-0005-0000-0000-0000E4010000}"/>
    <cellStyle name="Migliaia 64" xfId="288" xr:uid="{00000000-0005-0000-0000-0000E5010000}"/>
    <cellStyle name="Migliaia 64 2" xfId="289" xr:uid="{00000000-0005-0000-0000-0000E6010000}"/>
    <cellStyle name="Migliaia 64 2 2" xfId="593" xr:uid="{00000000-0005-0000-0000-0000E7010000}"/>
    <cellStyle name="Migliaia 64 3" xfId="592" xr:uid="{00000000-0005-0000-0000-0000E8010000}"/>
    <cellStyle name="Migliaia 65" xfId="290" xr:uid="{00000000-0005-0000-0000-0000E9010000}"/>
    <cellStyle name="Migliaia 65 2" xfId="594" xr:uid="{00000000-0005-0000-0000-0000EA010000}"/>
    <cellStyle name="Migliaia 66" xfId="291" xr:uid="{00000000-0005-0000-0000-0000EB010000}"/>
    <cellStyle name="Migliaia 66 2" xfId="595" xr:uid="{00000000-0005-0000-0000-0000EC010000}"/>
    <cellStyle name="Migliaia 67" xfId="292" xr:uid="{00000000-0005-0000-0000-0000ED010000}"/>
    <cellStyle name="Migliaia 67 2" xfId="596" xr:uid="{00000000-0005-0000-0000-0000EE010000}"/>
    <cellStyle name="Migliaia 68" xfId="293" xr:uid="{00000000-0005-0000-0000-0000EF010000}"/>
    <cellStyle name="Migliaia 68 2" xfId="294" xr:uid="{00000000-0005-0000-0000-0000F0010000}"/>
    <cellStyle name="Migliaia 68 2 2" xfId="598" xr:uid="{00000000-0005-0000-0000-0000F1010000}"/>
    <cellStyle name="Migliaia 68 3" xfId="597" xr:uid="{00000000-0005-0000-0000-0000F2010000}"/>
    <cellStyle name="Migliaia 69" xfId="295" xr:uid="{00000000-0005-0000-0000-0000F3010000}"/>
    <cellStyle name="Migliaia 69 2" xfId="296" xr:uid="{00000000-0005-0000-0000-0000F4010000}"/>
    <cellStyle name="Migliaia 69 2 2" xfId="600" xr:uid="{00000000-0005-0000-0000-0000F5010000}"/>
    <cellStyle name="Migliaia 69 3" xfId="599" xr:uid="{00000000-0005-0000-0000-0000F6010000}"/>
    <cellStyle name="Migliaia 7" xfId="297" xr:uid="{00000000-0005-0000-0000-0000F7010000}"/>
    <cellStyle name="Migliaia 7 2" xfId="298" xr:uid="{00000000-0005-0000-0000-0000F8010000}"/>
    <cellStyle name="Migliaia 7 2 2" xfId="602" xr:uid="{00000000-0005-0000-0000-0000F9010000}"/>
    <cellStyle name="Migliaia 7 3" xfId="601" xr:uid="{00000000-0005-0000-0000-0000FA010000}"/>
    <cellStyle name="Migliaia 70" xfId="299" xr:uid="{00000000-0005-0000-0000-0000FB010000}"/>
    <cellStyle name="Migliaia 70 2" xfId="603" xr:uid="{00000000-0005-0000-0000-0000FC010000}"/>
    <cellStyle name="Migliaia 71" xfId="300" xr:uid="{00000000-0005-0000-0000-0000FD010000}"/>
    <cellStyle name="Migliaia 71 2" xfId="604" xr:uid="{00000000-0005-0000-0000-0000FE010000}"/>
    <cellStyle name="Migliaia 72" xfId="301" xr:uid="{00000000-0005-0000-0000-0000FF010000}"/>
    <cellStyle name="Migliaia 72 2" xfId="605" xr:uid="{00000000-0005-0000-0000-000000020000}"/>
    <cellStyle name="Migliaia 73" xfId="302" xr:uid="{00000000-0005-0000-0000-000001020000}"/>
    <cellStyle name="Migliaia 73 2" xfId="606" xr:uid="{00000000-0005-0000-0000-000002020000}"/>
    <cellStyle name="Migliaia 74" xfId="303" xr:uid="{00000000-0005-0000-0000-000003020000}"/>
    <cellStyle name="Migliaia 74 2" xfId="607" xr:uid="{00000000-0005-0000-0000-000004020000}"/>
    <cellStyle name="Migliaia 75" xfId="304" xr:uid="{00000000-0005-0000-0000-000005020000}"/>
    <cellStyle name="Migliaia 75 2" xfId="608" xr:uid="{00000000-0005-0000-0000-000006020000}"/>
    <cellStyle name="Migliaia 76" xfId="305" xr:uid="{00000000-0005-0000-0000-000007020000}"/>
    <cellStyle name="Migliaia 76 2" xfId="609" xr:uid="{00000000-0005-0000-0000-000008020000}"/>
    <cellStyle name="Migliaia 77" xfId="306" xr:uid="{00000000-0005-0000-0000-000009020000}"/>
    <cellStyle name="Migliaia 77 2" xfId="307" xr:uid="{00000000-0005-0000-0000-00000A020000}"/>
    <cellStyle name="Migliaia 77 2 2" xfId="611" xr:uid="{00000000-0005-0000-0000-00000B020000}"/>
    <cellStyle name="Migliaia 77 3" xfId="610" xr:uid="{00000000-0005-0000-0000-00000C020000}"/>
    <cellStyle name="Migliaia 78" xfId="308" xr:uid="{00000000-0005-0000-0000-00000D020000}"/>
    <cellStyle name="Migliaia 78 2" xfId="309" xr:uid="{00000000-0005-0000-0000-00000E020000}"/>
    <cellStyle name="Migliaia 78 2 2" xfId="613" xr:uid="{00000000-0005-0000-0000-00000F020000}"/>
    <cellStyle name="Migliaia 78 3" xfId="612" xr:uid="{00000000-0005-0000-0000-000010020000}"/>
    <cellStyle name="Migliaia 79" xfId="310" xr:uid="{00000000-0005-0000-0000-000011020000}"/>
    <cellStyle name="Migliaia 79 2" xfId="311" xr:uid="{00000000-0005-0000-0000-000012020000}"/>
    <cellStyle name="Migliaia 79 2 2" xfId="615" xr:uid="{00000000-0005-0000-0000-000013020000}"/>
    <cellStyle name="Migliaia 79 3" xfId="614" xr:uid="{00000000-0005-0000-0000-000014020000}"/>
    <cellStyle name="Migliaia 8" xfId="312" xr:uid="{00000000-0005-0000-0000-000015020000}"/>
    <cellStyle name="Migliaia 8 2" xfId="616" xr:uid="{00000000-0005-0000-0000-000016020000}"/>
    <cellStyle name="Migliaia 80" xfId="313" xr:uid="{00000000-0005-0000-0000-000017020000}"/>
    <cellStyle name="Migliaia 80 2" xfId="314" xr:uid="{00000000-0005-0000-0000-000018020000}"/>
    <cellStyle name="Migliaia 80 2 2" xfId="618" xr:uid="{00000000-0005-0000-0000-000019020000}"/>
    <cellStyle name="Migliaia 80 3" xfId="617" xr:uid="{00000000-0005-0000-0000-00001A020000}"/>
    <cellStyle name="Migliaia 81" xfId="315" xr:uid="{00000000-0005-0000-0000-00001B020000}"/>
    <cellStyle name="Migliaia 81 2" xfId="316" xr:uid="{00000000-0005-0000-0000-00001C020000}"/>
    <cellStyle name="Migliaia 81 2 2" xfId="620" xr:uid="{00000000-0005-0000-0000-00001D020000}"/>
    <cellStyle name="Migliaia 81 3" xfId="619" xr:uid="{00000000-0005-0000-0000-00001E020000}"/>
    <cellStyle name="Migliaia 82" xfId="317" xr:uid="{00000000-0005-0000-0000-00001F020000}"/>
    <cellStyle name="Migliaia 82 2" xfId="318" xr:uid="{00000000-0005-0000-0000-000020020000}"/>
    <cellStyle name="Migliaia 82 2 2" xfId="622" xr:uid="{00000000-0005-0000-0000-000021020000}"/>
    <cellStyle name="Migliaia 82 3" xfId="621" xr:uid="{00000000-0005-0000-0000-000022020000}"/>
    <cellStyle name="Migliaia 83" xfId="319" xr:uid="{00000000-0005-0000-0000-000023020000}"/>
    <cellStyle name="Migliaia 83 2" xfId="320" xr:uid="{00000000-0005-0000-0000-000024020000}"/>
    <cellStyle name="Migliaia 83 2 2" xfId="624" xr:uid="{00000000-0005-0000-0000-000025020000}"/>
    <cellStyle name="Migliaia 83 3" xfId="623" xr:uid="{00000000-0005-0000-0000-000026020000}"/>
    <cellStyle name="Migliaia 84" xfId="321" xr:uid="{00000000-0005-0000-0000-000027020000}"/>
    <cellStyle name="Migliaia 84 2" xfId="322" xr:uid="{00000000-0005-0000-0000-000028020000}"/>
    <cellStyle name="Migliaia 84 2 2" xfId="626" xr:uid="{00000000-0005-0000-0000-000029020000}"/>
    <cellStyle name="Migliaia 84 3" xfId="625" xr:uid="{00000000-0005-0000-0000-00002A020000}"/>
    <cellStyle name="Migliaia 85" xfId="323" xr:uid="{00000000-0005-0000-0000-00002B020000}"/>
    <cellStyle name="Migliaia 85 2" xfId="324" xr:uid="{00000000-0005-0000-0000-00002C020000}"/>
    <cellStyle name="Migliaia 85 2 2" xfId="628" xr:uid="{00000000-0005-0000-0000-00002D020000}"/>
    <cellStyle name="Migliaia 85 3" xfId="627" xr:uid="{00000000-0005-0000-0000-00002E020000}"/>
    <cellStyle name="Migliaia 86" xfId="325" xr:uid="{00000000-0005-0000-0000-00002F020000}"/>
    <cellStyle name="Migliaia 86 2" xfId="326" xr:uid="{00000000-0005-0000-0000-000030020000}"/>
    <cellStyle name="Migliaia 86 2 2" xfId="630" xr:uid="{00000000-0005-0000-0000-000031020000}"/>
    <cellStyle name="Migliaia 86 3" xfId="629" xr:uid="{00000000-0005-0000-0000-000032020000}"/>
    <cellStyle name="Migliaia 87" xfId="327" xr:uid="{00000000-0005-0000-0000-000033020000}"/>
    <cellStyle name="Migliaia 87 2" xfId="328" xr:uid="{00000000-0005-0000-0000-000034020000}"/>
    <cellStyle name="Migliaia 87 2 2" xfId="632" xr:uid="{00000000-0005-0000-0000-000035020000}"/>
    <cellStyle name="Migliaia 87 3" xfId="631" xr:uid="{00000000-0005-0000-0000-000036020000}"/>
    <cellStyle name="Migliaia 88" xfId="329" xr:uid="{00000000-0005-0000-0000-000037020000}"/>
    <cellStyle name="Migliaia 88 2" xfId="330" xr:uid="{00000000-0005-0000-0000-000038020000}"/>
    <cellStyle name="Migliaia 88 2 2" xfId="634" xr:uid="{00000000-0005-0000-0000-000039020000}"/>
    <cellStyle name="Migliaia 88 3" xfId="633" xr:uid="{00000000-0005-0000-0000-00003A020000}"/>
    <cellStyle name="Migliaia 89" xfId="331" xr:uid="{00000000-0005-0000-0000-00003B020000}"/>
    <cellStyle name="Migliaia 89 2" xfId="332" xr:uid="{00000000-0005-0000-0000-00003C020000}"/>
    <cellStyle name="Migliaia 89 2 2" xfId="636" xr:uid="{00000000-0005-0000-0000-00003D020000}"/>
    <cellStyle name="Migliaia 89 3" xfId="635" xr:uid="{00000000-0005-0000-0000-00003E020000}"/>
    <cellStyle name="Migliaia 9" xfId="333" xr:uid="{00000000-0005-0000-0000-00003F020000}"/>
    <cellStyle name="Migliaia 9 2" xfId="334" xr:uid="{00000000-0005-0000-0000-000040020000}"/>
    <cellStyle name="Migliaia 9 2 2" xfId="638" xr:uid="{00000000-0005-0000-0000-000041020000}"/>
    <cellStyle name="Migliaia 9 3" xfId="637" xr:uid="{00000000-0005-0000-0000-000042020000}"/>
    <cellStyle name="Migliaia 90" xfId="335" xr:uid="{00000000-0005-0000-0000-000043020000}"/>
    <cellStyle name="Migliaia 90 2" xfId="336" xr:uid="{00000000-0005-0000-0000-000044020000}"/>
    <cellStyle name="Migliaia 90 2 2" xfId="640" xr:uid="{00000000-0005-0000-0000-000045020000}"/>
    <cellStyle name="Migliaia 90 3" xfId="337" xr:uid="{00000000-0005-0000-0000-000046020000}"/>
    <cellStyle name="Migliaia 90 3 2" xfId="641" xr:uid="{00000000-0005-0000-0000-000047020000}"/>
    <cellStyle name="Migliaia 90 4" xfId="639" xr:uid="{00000000-0005-0000-0000-000048020000}"/>
    <cellStyle name="Migliaia 91" xfId="338" xr:uid="{00000000-0005-0000-0000-000049020000}"/>
    <cellStyle name="Migliaia 91 2" xfId="339" xr:uid="{00000000-0005-0000-0000-00004A020000}"/>
    <cellStyle name="Migliaia 91 2 2" xfId="643" xr:uid="{00000000-0005-0000-0000-00004B020000}"/>
    <cellStyle name="Migliaia 91 3" xfId="340" xr:uid="{00000000-0005-0000-0000-00004C020000}"/>
    <cellStyle name="Migliaia 91 3 2" xfId="644" xr:uid="{00000000-0005-0000-0000-00004D020000}"/>
    <cellStyle name="Migliaia 91 4" xfId="642" xr:uid="{00000000-0005-0000-0000-00004E020000}"/>
    <cellStyle name="Migliaia 92" xfId="341" xr:uid="{00000000-0005-0000-0000-00004F020000}"/>
    <cellStyle name="Migliaia 92 2" xfId="342" xr:uid="{00000000-0005-0000-0000-000050020000}"/>
    <cellStyle name="Migliaia 92 2 2" xfId="646" xr:uid="{00000000-0005-0000-0000-000051020000}"/>
    <cellStyle name="Migliaia 92 3" xfId="343" xr:uid="{00000000-0005-0000-0000-000052020000}"/>
    <cellStyle name="Migliaia 92 3 2" xfId="647" xr:uid="{00000000-0005-0000-0000-000053020000}"/>
    <cellStyle name="Migliaia 92 4" xfId="645" xr:uid="{00000000-0005-0000-0000-000054020000}"/>
    <cellStyle name="Migliaia 93" xfId="344" xr:uid="{00000000-0005-0000-0000-000055020000}"/>
    <cellStyle name="Migliaia 93 2" xfId="345" xr:uid="{00000000-0005-0000-0000-000056020000}"/>
    <cellStyle name="Migliaia 93 2 2" xfId="649" xr:uid="{00000000-0005-0000-0000-000057020000}"/>
    <cellStyle name="Migliaia 93 3" xfId="346" xr:uid="{00000000-0005-0000-0000-000058020000}"/>
    <cellStyle name="Migliaia 93 3 2" xfId="650" xr:uid="{00000000-0005-0000-0000-000059020000}"/>
    <cellStyle name="Migliaia 93 4" xfId="648" xr:uid="{00000000-0005-0000-0000-00005A020000}"/>
    <cellStyle name="Migliaia 94" xfId="347" xr:uid="{00000000-0005-0000-0000-00005B020000}"/>
    <cellStyle name="Migliaia 94 2" xfId="348" xr:uid="{00000000-0005-0000-0000-00005C020000}"/>
    <cellStyle name="Migliaia 94 2 2" xfId="652" xr:uid="{00000000-0005-0000-0000-00005D020000}"/>
    <cellStyle name="Migliaia 94 3" xfId="651" xr:uid="{00000000-0005-0000-0000-00005E020000}"/>
    <cellStyle name="Migliaia 95" xfId="349" xr:uid="{00000000-0005-0000-0000-00005F020000}"/>
    <cellStyle name="Migliaia 95 2" xfId="350" xr:uid="{00000000-0005-0000-0000-000060020000}"/>
    <cellStyle name="Migliaia 95 2 2" xfId="654" xr:uid="{00000000-0005-0000-0000-000061020000}"/>
    <cellStyle name="Migliaia 95 3" xfId="653" xr:uid="{00000000-0005-0000-0000-000062020000}"/>
    <cellStyle name="Migliaia 96" xfId="351" xr:uid="{00000000-0005-0000-0000-000063020000}"/>
    <cellStyle name="Migliaia 96 2" xfId="352" xr:uid="{00000000-0005-0000-0000-000064020000}"/>
    <cellStyle name="Migliaia 96 2 2" xfId="656" xr:uid="{00000000-0005-0000-0000-000065020000}"/>
    <cellStyle name="Migliaia 96 3" xfId="655" xr:uid="{00000000-0005-0000-0000-000066020000}"/>
    <cellStyle name="Migliaia 97" xfId="353" xr:uid="{00000000-0005-0000-0000-000067020000}"/>
    <cellStyle name="Migliaia 97 2" xfId="354" xr:uid="{00000000-0005-0000-0000-000068020000}"/>
    <cellStyle name="Migliaia 97 2 2" xfId="658" xr:uid="{00000000-0005-0000-0000-000069020000}"/>
    <cellStyle name="Migliaia 97 3" xfId="657" xr:uid="{00000000-0005-0000-0000-00006A020000}"/>
    <cellStyle name="Migliaia 98" xfId="355" xr:uid="{00000000-0005-0000-0000-00006B020000}"/>
    <cellStyle name="Migliaia 98 2" xfId="356" xr:uid="{00000000-0005-0000-0000-00006C020000}"/>
    <cellStyle name="Migliaia 98 2 2" xfId="660" xr:uid="{00000000-0005-0000-0000-00006D020000}"/>
    <cellStyle name="Migliaia 98 3" xfId="659" xr:uid="{00000000-0005-0000-0000-00006E020000}"/>
    <cellStyle name="Migliaia 99" xfId="357" xr:uid="{00000000-0005-0000-0000-00006F020000}"/>
    <cellStyle name="Migliaia 99 2" xfId="358" xr:uid="{00000000-0005-0000-0000-000070020000}"/>
    <cellStyle name="Migliaia 99 2 2" xfId="662" xr:uid="{00000000-0005-0000-0000-000071020000}"/>
    <cellStyle name="Migliaia 99 3" xfId="661" xr:uid="{00000000-0005-0000-0000-000072020000}"/>
    <cellStyle name="Neutral" xfId="359" xr:uid="{00000000-0005-0000-0000-000073020000}"/>
    <cellStyle name="Neutrale 2" xfId="360" xr:uid="{00000000-0005-0000-0000-000074020000}"/>
    <cellStyle name="Normale" xfId="0" builtinId="0"/>
    <cellStyle name="Normale 10" xfId="666" xr:uid="{6D9353AC-8473-41F3-9A76-6BD7557098EE}"/>
    <cellStyle name="Normale 17 2" xfId="670" xr:uid="{D9D463E8-497C-451D-9745-86E65E439BC6}"/>
    <cellStyle name="Normale 2" xfId="361" xr:uid="{00000000-0005-0000-0000-000076020000}"/>
    <cellStyle name="Normale 2 2" xfId="362" xr:uid="{00000000-0005-0000-0000-000077020000}"/>
    <cellStyle name="Normale 2 3" xfId="363" xr:uid="{00000000-0005-0000-0000-000078020000}"/>
    <cellStyle name="Normale 2 4" xfId="664" xr:uid="{322E85D7-4B9C-4D95-842A-16574ED0EB6D}"/>
    <cellStyle name="Normale 3" xfId="364" xr:uid="{00000000-0005-0000-0000-000079020000}"/>
    <cellStyle name="Normale 3 2" xfId="365" xr:uid="{00000000-0005-0000-0000-00007A020000}"/>
    <cellStyle name="Normale 4" xfId="366" xr:uid="{00000000-0005-0000-0000-00007B020000}"/>
    <cellStyle name="Normale 4 2" xfId="367" xr:uid="{00000000-0005-0000-0000-00007C020000}"/>
    <cellStyle name="Normale 5" xfId="368" xr:uid="{00000000-0005-0000-0000-00007D020000}"/>
    <cellStyle name="Normale 6" xfId="369" xr:uid="{00000000-0005-0000-0000-00007E020000}"/>
    <cellStyle name="Normale 6 2" xfId="370" xr:uid="{00000000-0005-0000-0000-00007F020000}"/>
    <cellStyle name="Normale 7" xfId="371" xr:uid="{00000000-0005-0000-0000-000080020000}"/>
    <cellStyle name="Normale 7 2" xfId="372" xr:uid="{00000000-0005-0000-0000-000081020000}"/>
    <cellStyle name="Normale 7 3" xfId="373" xr:uid="{00000000-0005-0000-0000-000082020000}"/>
    <cellStyle name="Normale 8" xfId="374" xr:uid="{00000000-0005-0000-0000-000083020000}"/>
    <cellStyle name="Normale 9" xfId="665" xr:uid="{7A6B4ABD-0A97-4F68-B1D5-4B926F67D463}"/>
    <cellStyle name="Nota 2" xfId="375" xr:uid="{00000000-0005-0000-0000-000084020000}"/>
    <cellStyle name="Nota 2 2" xfId="376" xr:uid="{00000000-0005-0000-0000-000085020000}"/>
    <cellStyle name="Nota 2 3" xfId="377" xr:uid="{00000000-0005-0000-0000-000086020000}"/>
    <cellStyle name="Note" xfId="378" xr:uid="{00000000-0005-0000-0000-000087020000}"/>
    <cellStyle name="Output 2" xfId="379" xr:uid="{00000000-0005-0000-0000-000088020000}"/>
    <cellStyle name="Percentuale" xfId="2" builtinId="5"/>
    <cellStyle name="Percentuale 2" xfId="380" xr:uid="{00000000-0005-0000-0000-00008A020000}"/>
    <cellStyle name="Testo avviso 2" xfId="381" xr:uid="{00000000-0005-0000-0000-00008B020000}"/>
    <cellStyle name="Testo descrittivo 2" xfId="382" xr:uid="{00000000-0005-0000-0000-00008C020000}"/>
    <cellStyle name="Title" xfId="383" xr:uid="{00000000-0005-0000-0000-00008D020000}"/>
    <cellStyle name="Titolo 1 2" xfId="384" xr:uid="{00000000-0005-0000-0000-00008E020000}"/>
    <cellStyle name="Titolo 2 2" xfId="385" xr:uid="{00000000-0005-0000-0000-00008F020000}"/>
    <cellStyle name="Titolo 3 2" xfId="386" xr:uid="{00000000-0005-0000-0000-000090020000}"/>
    <cellStyle name="Titolo 4 2" xfId="387" xr:uid="{00000000-0005-0000-0000-000091020000}"/>
    <cellStyle name="Titolo 5" xfId="388" xr:uid="{00000000-0005-0000-0000-000092020000}"/>
    <cellStyle name="Total" xfId="389" xr:uid="{00000000-0005-0000-0000-000093020000}"/>
    <cellStyle name="Totale 2" xfId="390" xr:uid="{00000000-0005-0000-0000-000094020000}"/>
    <cellStyle name="Valore non valido 2" xfId="391" xr:uid="{00000000-0005-0000-0000-000095020000}"/>
    <cellStyle name="Valore valido 2" xfId="392" xr:uid="{00000000-0005-0000-0000-000096020000}"/>
    <cellStyle name="Warning Text" xfId="393" xr:uid="{00000000-0005-0000-0000-000097020000}"/>
  </cellStyles>
  <dxfs count="0"/>
  <tableStyles count="0" defaultTableStyle="TableStyleMedium2" defaultPivotStyle="PivotStyleLight16"/>
  <colors>
    <mruColors>
      <color rgb="FFFF66FF"/>
      <color rgb="FFFF99FF"/>
      <color rgb="FFFFFF99"/>
      <color rgb="FFCCFF99"/>
      <color rgb="FFFFCCFF"/>
      <color rgb="FF7DE3F1"/>
      <color rgb="FFF7119A"/>
      <color rgb="FF777777"/>
      <color rgb="FF5F5F5F"/>
      <color rgb="FFBB27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9C7AE-BC31-4F0E-AF12-9167B89B07B9}">
  <sheetPr>
    <tabColor rgb="FFFF66FF"/>
    <pageSetUpPr fitToPage="1"/>
  </sheetPr>
  <dimension ref="A1:F22"/>
  <sheetViews>
    <sheetView showGridLines="0" tabSelected="1" topLeftCell="B1" zoomScale="70" zoomScaleNormal="70" workbookViewId="0">
      <pane xSplit="1" ySplit="3" topLeftCell="C4" activePane="bottomRight" state="frozen"/>
      <selection activeCell="B1" sqref="B1"/>
      <selection pane="topRight" activeCell="C1" sqref="C1"/>
      <selection pane="bottomLeft" activeCell="B4" sqref="B4"/>
      <selection pane="bottomRight" activeCell="F17" sqref="F17"/>
    </sheetView>
  </sheetViews>
  <sheetFormatPr defaultColWidth="9.109375" defaultRowHeight="12" x14ac:dyDescent="0.25"/>
  <cols>
    <col min="1" max="1" width="2.109375" style="28" customWidth="1"/>
    <col min="2" max="2" width="67.88671875" style="28" customWidth="1"/>
    <col min="3" max="3" width="24.109375" style="28" customWidth="1"/>
    <col min="4" max="4" width="16.44140625" style="28" customWidth="1"/>
    <col min="5" max="5" width="13" style="28" bestFit="1" customWidth="1"/>
    <col min="6" max="16384" width="9.109375" style="28"/>
  </cols>
  <sheetData>
    <row r="1" spans="1:6" ht="10.95" customHeight="1" x14ac:dyDescent="0.25"/>
    <row r="2" spans="1:6" ht="0.6" customHeight="1" x14ac:dyDescent="0.25">
      <c r="C2" s="43"/>
    </row>
    <row r="3" spans="1:6" ht="60" customHeight="1" x14ac:dyDescent="0.25">
      <c r="B3" s="90" t="s">
        <v>1154</v>
      </c>
      <c r="C3" s="90" t="s">
        <v>1155</v>
      </c>
      <c r="D3" s="79" t="s">
        <v>1156</v>
      </c>
      <c r="E3" s="130"/>
      <c r="F3" s="130"/>
    </row>
    <row r="4" spans="1:6" s="41" customFormat="1" ht="30.6" customHeight="1" x14ac:dyDescent="0.35">
      <c r="A4" s="42"/>
      <c r="B4" s="80" t="s">
        <v>258</v>
      </c>
      <c r="C4" s="91">
        <v>121123704.32247353</v>
      </c>
      <c r="D4" s="92">
        <f>C4/$C$15</f>
        <v>0.2207524086221713</v>
      </c>
      <c r="E4" s="78"/>
      <c r="F4" s="78"/>
    </row>
    <row r="5" spans="1:6" s="41" customFormat="1" ht="30.6" customHeight="1" x14ac:dyDescent="0.35">
      <c r="A5" s="42"/>
      <c r="B5" s="80" t="s">
        <v>259</v>
      </c>
      <c r="C5" s="91">
        <v>15072104.689863769</v>
      </c>
      <c r="D5" s="92">
        <f t="shared" ref="D5:D10" si="0">C5/$C$15</f>
        <v>2.7469465468417116E-2</v>
      </c>
      <c r="E5" s="78"/>
      <c r="F5" s="78"/>
    </row>
    <row r="6" spans="1:6" s="41" customFormat="1" ht="30.6" customHeight="1" x14ac:dyDescent="0.35">
      <c r="A6" s="42"/>
      <c r="B6" s="80" t="s">
        <v>260</v>
      </c>
      <c r="C6" s="91">
        <v>61302660.682944365</v>
      </c>
      <c r="D6" s="92">
        <f t="shared" si="0"/>
        <v>0.11172635510452072</v>
      </c>
      <c r="E6" s="78"/>
      <c r="F6" s="78"/>
    </row>
    <row r="7" spans="1:6" s="41" customFormat="1" ht="30.6" customHeight="1" x14ac:dyDescent="0.35">
      <c r="A7" s="42"/>
      <c r="B7" s="80" t="s">
        <v>261</v>
      </c>
      <c r="C7" s="91">
        <v>148425899.01742926</v>
      </c>
      <c r="D7" s="92">
        <f t="shared" si="0"/>
        <v>0.2705116632065333</v>
      </c>
      <c r="E7" s="78"/>
      <c r="F7" s="78"/>
    </row>
    <row r="8" spans="1:6" s="41" customFormat="1" ht="30.6" customHeight="1" x14ac:dyDescent="0.35">
      <c r="A8" s="42"/>
      <c r="B8" s="82" t="s">
        <v>262</v>
      </c>
      <c r="C8" s="93">
        <v>67934711.670447573</v>
      </c>
      <c r="D8" s="94">
        <f t="shared" si="0"/>
        <v>0.12381351209650468</v>
      </c>
      <c r="E8" s="78"/>
      <c r="F8" s="78"/>
    </row>
    <row r="9" spans="1:6" s="41" customFormat="1" ht="30.6" customHeight="1" x14ac:dyDescent="0.35">
      <c r="A9" s="42"/>
      <c r="B9" s="82" t="s">
        <v>263</v>
      </c>
      <c r="C9" s="93">
        <v>79335229.866981685</v>
      </c>
      <c r="D9" s="94">
        <f t="shared" si="0"/>
        <v>0.14459137606213676</v>
      </c>
      <c r="E9" s="78"/>
      <c r="F9" s="78"/>
    </row>
    <row r="10" spans="1:6" s="41" customFormat="1" ht="30.6" customHeight="1" x14ac:dyDescent="0.35">
      <c r="A10" s="42"/>
      <c r="B10" s="82" t="s">
        <v>264</v>
      </c>
      <c r="C10" s="93">
        <v>1155957.48</v>
      </c>
      <c r="D10" s="94">
        <f t="shared" si="0"/>
        <v>2.1067750478918333E-3</v>
      </c>
      <c r="E10" s="78"/>
      <c r="F10" s="78"/>
    </row>
    <row r="11" spans="1:6" s="41" customFormat="1" ht="30.6" customHeight="1" x14ac:dyDescent="0.35">
      <c r="A11" s="42"/>
      <c r="B11" s="80" t="s">
        <v>265</v>
      </c>
      <c r="C11" s="91">
        <v>49580272.310841106</v>
      </c>
      <c r="D11" s="92">
        <f t="shared" ref="D11:D14" si="1">C11/$C$15</f>
        <v>9.0361870898713684E-2</v>
      </c>
      <c r="E11" s="78"/>
      <c r="F11" s="78"/>
    </row>
    <row r="12" spans="1:6" s="41" customFormat="1" ht="30.6" customHeight="1" x14ac:dyDescent="0.35">
      <c r="A12" s="42"/>
      <c r="B12" s="80" t="s">
        <v>266</v>
      </c>
      <c r="C12" s="91">
        <v>80636897.310139924</v>
      </c>
      <c r="D12" s="92">
        <f t="shared" si="1"/>
        <v>0.14696371288018215</v>
      </c>
      <c r="E12" s="78"/>
      <c r="F12" s="78"/>
    </row>
    <row r="13" spans="1:6" s="41" customFormat="1" ht="30.6" customHeight="1" x14ac:dyDescent="0.35">
      <c r="A13" s="42"/>
      <c r="B13" s="80" t="s">
        <v>267</v>
      </c>
      <c r="C13" s="91">
        <v>66811966.219075993</v>
      </c>
      <c r="D13" s="92">
        <f t="shared" si="1"/>
        <v>0.12176726719302977</v>
      </c>
      <c r="E13" s="78"/>
      <c r="F13" s="78"/>
    </row>
    <row r="14" spans="1:6" s="41" customFormat="1" ht="30.6" customHeight="1" x14ac:dyDescent="0.3">
      <c r="A14" s="42"/>
      <c r="B14" s="84" t="s">
        <v>435</v>
      </c>
      <c r="C14" s="91">
        <v>5732261</v>
      </c>
      <c r="D14" s="92">
        <f t="shared" si="1"/>
        <v>1.0447256626431872E-2</v>
      </c>
      <c r="E14" s="78"/>
      <c r="F14" s="78"/>
    </row>
    <row r="15" spans="1:6" ht="34.5" customHeight="1" x14ac:dyDescent="0.3">
      <c r="A15" s="40"/>
      <c r="B15" s="95" t="s">
        <v>1152</v>
      </c>
      <c r="C15" s="96">
        <f>C4+C5+C6+C7+C11+C12+C13+C14</f>
        <v>548685765.55276799</v>
      </c>
      <c r="D15" s="97">
        <f>C15/$C$15</f>
        <v>1</v>
      </c>
      <c r="E15" s="78"/>
      <c r="F15" s="78"/>
    </row>
    <row r="16" spans="1:6" ht="14.4" x14ac:dyDescent="0.3">
      <c r="A16" s="40"/>
      <c r="B16" s="85"/>
      <c r="C16" s="98"/>
      <c r="D16" s="98"/>
      <c r="E16" s="78"/>
      <c r="F16" s="78"/>
    </row>
    <row r="17" spans="1:6" ht="15.6" x14ac:dyDescent="0.3">
      <c r="A17" s="39"/>
      <c r="B17" s="87" t="s">
        <v>1160</v>
      </c>
      <c r="C17" s="99"/>
      <c r="D17" s="99"/>
      <c r="E17" s="78"/>
      <c r="F17" s="78"/>
    </row>
    <row r="18" spans="1:6" ht="24" customHeight="1" x14ac:dyDescent="0.3">
      <c r="B18" s="89" t="s">
        <v>1141</v>
      </c>
      <c r="C18" s="100">
        <v>1633034</v>
      </c>
      <c r="D18" s="101"/>
      <c r="E18" s="78"/>
      <c r="F18" s="78"/>
    </row>
    <row r="19" spans="1:6" ht="24" customHeight="1" x14ac:dyDescent="0.3">
      <c r="B19" s="89" t="s">
        <v>445</v>
      </c>
      <c r="C19" s="100">
        <v>32224680.140000001</v>
      </c>
      <c r="D19" s="101"/>
      <c r="E19" s="78"/>
      <c r="F19" s="78"/>
    </row>
    <row r="20" spans="1:6" ht="35.25" customHeight="1" x14ac:dyDescent="0.25">
      <c r="B20" s="95" t="s">
        <v>1153</v>
      </c>
      <c r="C20" s="96">
        <f t="shared" ref="C20" si="2">C15+C18+C19</f>
        <v>582543479.69276798</v>
      </c>
      <c r="D20" s="101"/>
      <c r="E20" s="78"/>
      <c r="F20" s="78"/>
    </row>
    <row r="21" spans="1:6" x14ac:dyDescent="0.25">
      <c r="C21" s="102"/>
      <c r="D21" s="102"/>
    </row>
    <row r="22" spans="1:6" x14ac:dyDescent="0.25">
      <c r="C22" s="102"/>
      <c r="D22" s="102"/>
    </row>
  </sheetData>
  <mergeCells count="1">
    <mergeCell ref="E3:F3"/>
  </mergeCells>
  <pageMargins left="0.70866141732283472" right="0.70866141732283472" top="0.74803149606299213" bottom="0.74803149606299213" header="0.31496062992125984" footer="0.31496062992125984"/>
  <pageSetup paperSize="8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66E7A-C2AD-4512-95B6-8DC7DCDC3C92}">
  <sheetPr>
    <tabColor rgb="FFFF66FF"/>
    <pageSetUpPr fitToPage="1"/>
  </sheetPr>
  <dimension ref="A1:I22"/>
  <sheetViews>
    <sheetView showGridLines="0" topLeftCell="B1" zoomScale="70" zoomScaleNormal="70" workbookViewId="0">
      <pane xSplit="1" ySplit="3" topLeftCell="C10" activePane="bottomRight" state="frozen"/>
      <selection activeCell="B1" sqref="B1"/>
      <selection pane="topRight" activeCell="C1" sqref="C1"/>
      <selection pane="bottomLeft" activeCell="B4" sqref="B4"/>
      <selection pane="bottomRight" activeCell="C20" sqref="C20:G20"/>
    </sheetView>
  </sheetViews>
  <sheetFormatPr defaultColWidth="9.109375" defaultRowHeight="12" x14ac:dyDescent="0.25"/>
  <cols>
    <col min="1" max="1" width="2.109375" style="28" customWidth="1"/>
    <col min="2" max="2" width="67.88671875" style="28" customWidth="1"/>
    <col min="3" max="7" width="24.109375" style="28" customWidth="1"/>
    <col min="8" max="8" width="13" style="28" bestFit="1" customWidth="1"/>
    <col min="9" max="16384" width="9.109375" style="28"/>
  </cols>
  <sheetData>
    <row r="1" spans="1:9" ht="10.95" customHeight="1" x14ac:dyDescent="0.25"/>
    <row r="2" spans="1:9" ht="0.6" customHeight="1" x14ac:dyDescent="0.25">
      <c r="C2" s="43"/>
    </row>
    <row r="3" spans="1:9" ht="60" customHeight="1" x14ac:dyDescent="0.25">
      <c r="B3" s="60" t="s">
        <v>1157</v>
      </c>
      <c r="C3" s="60" t="s">
        <v>1146</v>
      </c>
      <c r="D3" s="60" t="s">
        <v>1147</v>
      </c>
      <c r="E3" s="60" t="s">
        <v>1148</v>
      </c>
      <c r="F3" s="60" t="s">
        <v>1149</v>
      </c>
      <c r="G3" s="60" t="s">
        <v>1150</v>
      </c>
      <c r="H3" s="130"/>
      <c r="I3" s="130"/>
    </row>
    <row r="4" spans="1:9" s="41" customFormat="1" ht="30.6" customHeight="1" x14ac:dyDescent="0.35">
      <c r="A4" s="42"/>
      <c r="B4" s="80" t="s">
        <v>258</v>
      </c>
      <c r="C4" s="81">
        <v>20934467.263333332</v>
      </c>
      <c r="D4" s="81">
        <v>32828240.781451449</v>
      </c>
      <c r="E4" s="81">
        <v>35019418.759659544</v>
      </c>
      <c r="F4" s="81">
        <v>15572725.88276281</v>
      </c>
      <c r="G4" s="81">
        <v>16768851.635266397</v>
      </c>
      <c r="H4" s="78"/>
      <c r="I4" s="78"/>
    </row>
    <row r="5" spans="1:9" s="41" customFormat="1" ht="30.6" customHeight="1" x14ac:dyDescent="0.35">
      <c r="A5" s="42"/>
      <c r="B5" s="80" t="s">
        <v>259</v>
      </c>
      <c r="C5" s="81">
        <v>5907772.0899999999</v>
      </c>
      <c r="D5" s="81">
        <v>2037051.3937831128</v>
      </c>
      <c r="E5" s="81">
        <v>2449307.1062168903</v>
      </c>
      <c r="F5" s="81">
        <v>1776905.7008891767</v>
      </c>
      <c r="G5" s="81">
        <v>2901068.3989745877</v>
      </c>
      <c r="H5" s="78"/>
      <c r="I5" s="78"/>
    </row>
    <row r="6" spans="1:9" s="41" customFormat="1" ht="30.6" customHeight="1" x14ac:dyDescent="0.35">
      <c r="A6" s="42"/>
      <c r="B6" s="80" t="s">
        <v>260</v>
      </c>
      <c r="C6" s="81">
        <v>13192955.52</v>
      </c>
      <c r="D6" s="81">
        <v>10927061.146709768</v>
      </c>
      <c r="E6" s="81">
        <v>17728312.903290235</v>
      </c>
      <c r="F6" s="81">
        <v>9068355.8702942058</v>
      </c>
      <c r="G6" s="81">
        <v>10385975.242650161</v>
      </c>
      <c r="H6" s="78"/>
      <c r="I6" s="78"/>
    </row>
    <row r="7" spans="1:9" s="41" customFormat="1" ht="30.6" customHeight="1" x14ac:dyDescent="0.35">
      <c r="A7" s="42"/>
      <c r="B7" s="80" t="s">
        <v>261</v>
      </c>
      <c r="C7" s="81">
        <v>26928431.499999996</v>
      </c>
      <c r="D7" s="81">
        <v>23443646.644240763</v>
      </c>
      <c r="E7" s="81">
        <v>38144214.435759246</v>
      </c>
      <c r="F7" s="81">
        <v>24763596.679310828</v>
      </c>
      <c r="G7" s="81">
        <v>35146009.758118428</v>
      </c>
      <c r="H7" s="78"/>
      <c r="I7" s="78"/>
    </row>
    <row r="8" spans="1:9" s="41" customFormat="1" ht="30.6" customHeight="1" x14ac:dyDescent="0.35">
      <c r="A8" s="42"/>
      <c r="B8" s="82" t="s">
        <v>262</v>
      </c>
      <c r="C8" s="83">
        <v>20676848.289999995</v>
      </c>
      <c r="D8" s="83">
        <v>14913122.064157767</v>
      </c>
      <c r="E8" s="83">
        <v>18337364.215842232</v>
      </c>
      <c r="F8" s="83">
        <v>6503526.3688181397</v>
      </c>
      <c r="G8" s="83">
        <v>7503850.7316294434</v>
      </c>
      <c r="H8" s="78"/>
      <c r="I8" s="78"/>
    </row>
    <row r="9" spans="1:9" s="41" customFormat="1" ht="30.6" customHeight="1" x14ac:dyDescent="0.35">
      <c r="A9" s="42"/>
      <c r="B9" s="82" t="s">
        <v>263</v>
      </c>
      <c r="C9" s="83">
        <v>6063739.1599999992</v>
      </c>
      <c r="D9" s="83">
        <v>7921010.6800829982</v>
      </c>
      <c r="E9" s="83">
        <v>19448250.689917009</v>
      </c>
      <c r="F9" s="83">
        <v>18260070.310492691</v>
      </c>
      <c r="G9" s="83">
        <v>27642159.026488982</v>
      </c>
      <c r="H9" s="78"/>
      <c r="I9" s="78"/>
    </row>
    <row r="10" spans="1:9" s="41" customFormat="1" ht="30.6" customHeight="1" x14ac:dyDescent="0.35">
      <c r="A10" s="42"/>
      <c r="B10" s="82" t="s">
        <v>264</v>
      </c>
      <c r="C10" s="83">
        <v>187844.04999999993</v>
      </c>
      <c r="D10" s="83">
        <v>609513.9</v>
      </c>
      <c r="E10" s="83">
        <v>358599.53</v>
      </c>
      <c r="F10" s="83">
        <v>0</v>
      </c>
      <c r="G10" s="83">
        <v>0</v>
      </c>
      <c r="H10" s="78"/>
      <c r="I10" s="78"/>
    </row>
    <row r="11" spans="1:9" s="41" customFormat="1" ht="30.6" customHeight="1" x14ac:dyDescent="0.35">
      <c r="A11" s="42"/>
      <c r="B11" s="80" t="s">
        <v>265</v>
      </c>
      <c r="C11" s="81">
        <v>10872722.119999999</v>
      </c>
      <c r="D11" s="81">
        <v>15447168.203529645</v>
      </c>
      <c r="E11" s="81">
        <v>18983444.60313921</v>
      </c>
      <c r="F11" s="81">
        <v>4181988.3841722501</v>
      </c>
      <c r="G11" s="81">
        <v>94949</v>
      </c>
      <c r="H11" s="78"/>
      <c r="I11" s="78"/>
    </row>
    <row r="12" spans="1:9" s="41" customFormat="1" ht="30.6" customHeight="1" x14ac:dyDescent="0.35">
      <c r="A12" s="42"/>
      <c r="B12" s="80" t="s">
        <v>266</v>
      </c>
      <c r="C12" s="81">
        <v>22491555.923345204</v>
      </c>
      <c r="D12" s="81">
        <v>21377862.818448786</v>
      </c>
      <c r="E12" s="81">
        <v>19602310.228206012</v>
      </c>
      <c r="F12" s="81">
        <v>9199852.3148681652</v>
      </c>
      <c r="G12" s="81">
        <v>7965316.0252717575</v>
      </c>
      <c r="H12" s="78"/>
      <c r="I12" s="78"/>
    </row>
    <row r="13" spans="1:9" s="41" customFormat="1" ht="30.6" customHeight="1" x14ac:dyDescent="0.35">
      <c r="A13" s="42"/>
      <c r="B13" s="80" t="s">
        <v>267</v>
      </c>
      <c r="C13" s="81">
        <v>13580634.300000001</v>
      </c>
      <c r="D13" s="81">
        <v>13784016.780937644</v>
      </c>
      <c r="E13" s="81">
        <v>10498003.959062357</v>
      </c>
      <c r="F13" s="81">
        <v>15452357.521029906</v>
      </c>
      <c r="G13" s="81">
        <v>13496953.65804608</v>
      </c>
      <c r="H13" s="78"/>
      <c r="I13" s="78"/>
    </row>
    <row r="14" spans="1:9" s="41" customFormat="1" ht="30.6" customHeight="1" x14ac:dyDescent="0.35">
      <c r="A14" s="42"/>
      <c r="B14" s="80" t="s">
        <v>435</v>
      </c>
      <c r="C14" s="81">
        <v>1700000</v>
      </c>
      <c r="D14" s="81">
        <v>950000</v>
      </c>
      <c r="E14" s="81">
        <v>950000</v>
      </c>
      <c r="F14" s="81">
        <v>1282261</v>
      </c>
      <c r="G14" s="81">
        <v>850000</v>
      </c>
      <c r="H14" s="78"/>
      <c r="I14" s="78"/>
    </row>
    <row r="15" spans="1:9" ht="34.5" customHeight="1" x14ac:dyDescent="0.3">
      <c r="A15" s="40"/>
      <c r="B15" s="77" t="s">
        <v>1152</v>
      </c>
      <c r="C15" s="76">
        <f t="shared" ref="C15:D15" si="0">C4+C5+C6+C7+C11+C12+C13+C14</f>
        <v>115608538.71667854</v>
      </c>
      <c r="D15" s="76">
        <f t="shared" si="0"/>
        <v>120795047.76910116</v>
      </c>
      <c r="E15" s="76">
        <f t="shared" ref="E15:F15" si="1">E4+E5+E6+E7+E11+E12+E13+E14</f>
        <v>143375011.99533349</v>
      </c>
      <c r="F15" s="76">
        <f t="shared" si="1"/>
        <v>81298043.353327349</v>
      </c>
      <c r="G15" s="76">
        <f t="shared" ref="G15" si="2">G4+G5+G6+G7+G11+G12+G13+G14</f>
        <v>87609123.718327403</v>
      </c>
      <c r="H15" s="78"/>
      <c r="I15" s="78"/>
    </row>
    <row r="16" spans="1:9" ht="14.4" x14ac:dyDescent="0.3">
      <c r="A16" s="40"/>
      <c r="B16" s="85"/>
      <c r="C16" s="86"/>
      <c r="D16" s="86"/>
      <c r="E16" s="86"/>
      <c r="F16" s="86"/>
      <c r="G16" s="86"/>
    </row>
    <row r="17" spans="1:9" ht="15.6" x14ac:dyDescent="0.3">
      <c r="A17" s="39"/>
      <c r="B17" s="87" t="s">
        <v>1050</v>
      </c>
      <c r="C17" s="88"/>
      <c r="D17" s="88"/>
      <c r="E17" s="88"/>
      <c r="F17" s="88"/>
      <c r="G17" s="88"/>
    </row>
    <row r="18" spans="1:9" ht="24" customHeight="1" x14ac:dyDescent="0.3">
      <c r="B18" s="89" t="s">
        <v>1141</v>
      </c>
      <c r="C18" s="81">
        <v>933034</v>
      </c>
      <c r="D18" s="81">
        <v>450000</v>
      </c>
      <c r="E18" s="81">
        <v>250000</v>
      </c>
      <c r="F18" s="81">
        <v>0</v>
      </c>
      <c r="G18" s="81">
        <v>0</v>
      </c>
      <c r="H18" s="78"/>
      <c r="I18" s="78"/>
    </row>
    <row r="19" spans="1:9" ht="24" customHeight="1" x14ac:dyDescent="0.3">
      <c r="B19" s="89" t="s">
        <v>445</v>
      </c>
      <c r="C19" s="81">
        <v>4743543</v>
      </c>
      <c r="D19" s="81">
        <v>9902997.1400000006</v>
      </c>
      <c r="E19" s="81">
        <v>5514000</v>
      </c>
      <c r="F19" s="81">
        <v>11064140</v>
      </c>
      <c r="G19" s="81">
        <v>1000000</v>
      </c>
      <c r="H19" s="78"/>
      <c r="I19" s="78"/>
    </row>
    <row r="20" spans="1:9" ht="35.25" customHeight="1" x14ac:dyDescent="0.25">
      <c r="B20" s="77" t="s">
        <v>1153</v>
      </c>
      <c r="C20" s="76">
        <f t="shared" ref="C20:G20" si="3">C15+C18+C19</f>
        <v>121285115.71667854</v>
      </c>
      <c r="D20" s="76">
        <f t="shared" si="3"/>
        <v>131148044.90910116</v>
      </c>
      <c r="E20" s="76">
        <f t="shared" si="3"/>
        <v>149139011.99533349</v>
      </c>
      <c r="F20" s="76">
        <f t="shared" si="3"/>
        <v>92362183.353327349</v>
      </c>
      <c r="G20" s="76">
        <f t="shared" si="3"/>
        <v>88609123.718327403</v>
      </c>
      <c r="H20" s="78"/>
      <c r="I20" s="78"/>
    </row>
    <row r="21" spans="1:9" x14ac:dyDescent="0.25">
      <c r="C21" s="37"/>
      <c r="D21" s="37"/>
      <c r="E21" s="37"/>
      <c r="F21" s="37"/>
      <c r="G21" s="37"/>
    </row>
    <row r="22" spans="1:9" x14ac:dyDescent="0.25">
      <c r="C22" s="37"/>
      <c r="D22" s="37"/>
      <c r="E22" s="37"/>
      <c r="F22" s="37"/>
      <c r="G22" s="37"/>
    </row>
  </sheetData>
  <mergeCells count="1">
    <mergeCell ref="H3:I3"/>
  </mergeCells>
  <pageMargins left="0.70866141732283472" right="0.70866141732283472" top="0.74803149606299213" bottom="0.74803149606299213" header="0.31496062992125984" footer="0.31496062992125984"/>
  <pageSetup paperSize="8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>
    <tabColor rgb="FFFF66FF"/>
    <pageSetUpPr fitToPage="1"/>
  </sheetPr>
  <dimension ref="A1:N623"/>
  <sheetViews>
    <sheetView showGridLines="0" zoomScale="70" zoomScaleNormal="70" workbookViewId="0">
      <pane xSplit="4" ySplit="4" topLeftCell="E601" activePane="bottomRight" state="frozen"/>
      <selection activeCell="D3" sqref="D3"/>
      <selection pane="topRight" activeCell="D3" sqref="D3"/>
      <selection pane="bottomLeft" activeCell="D3" sqref="D3"/>
      <selection pane="bottomRight" activeCell="M616" sqref="M616"/>
    </sheetView>
  </sheetViews>
  <sheetFormatPr defaultColWidth="8.6640625" defaultRowHeight="15" customHeight="1" x14ac:dyDescent="0.3"/>
  <cols>
    <col min="1" max="1" width="0.88671875" style="18" customWidth="1"/>
    <col min="2" max="2" width="6.88671875" style="33" customWidth="1"/>
    <col min="3" max="3" width="23.6640625" style="1" customWidth="1"/>
    <col min="4" max="4" width="89.5546875" style="13" customWidth="1"/>
    <col min="5" max="5" width="24.88671875" style="57" customWidth="1"/>
    <col min="6" max="6" width="46.5546875" style="8" customWidth="1"/>
    <col min="7" max="7" width="23.109375" style="50" customWidth="1"/>
    <col min="8" max="8" width="28.6640625" style="6" customWidth="1"/>
    <col min="9" max="9" width="28.5546875" style="6" customWidth="1"/>
    <col min="10" max="10" width="30.109375" style="6" customWidth="1"/>
    <col min="11" max="11" width="29.33203125" style="6" customWidth="1"/>
    <col min="12" max="12" width="29" style="6" customWidth="1"/>
    <col min="13" max="13" width="20" style="1" customWidth="1"/>
    <col min="14" max="14" width="29.33203125" style="1" customWidth="1"/>
    <col min="15" max="16384" width="8.6640625" style="1"/>
  </cols>
  <sheetData>
    <row r="1" spans="1:14" ht="37.200000000000003" customHeight="1" x14ac:dyDescent="0.3">
      <c r="C1" s="46" t="s">
        <v>1142</v>
      </c>
      <c r="D1" s="47"/>
      <c r="E1" s="51"/>
      <c r="F1" s="33"/>
      <c r="G1" s="33"/>
      <c r="H1" s="33"/>
      <c r="I1" s="33"/>
      <c r="J1" s="33"/>
      <c r="K1" s="33"/>
      <c r="L1" s="33"/>
      <c r="M1" s="45"/>
    </row>
    <row r="2" spans="1:14" ht="82.5" customHeight="1" x14ac:dyDescent="0.3">
      <c r="C2" s="33"/>
      <c r="E2" s="51"/>
      <c r="F2" s="33"/>
      <c r="G2" s="38"/>
      <c r="H2" s="38"/>
      <c r="I2" s="38"/>
      <c r="J2" s="38"/>
      <c r="K2" s="38"/>
      <c r="L2" s="38"/>
      <c r="M2" s="45"/>
    </row>
    <row r="3" spans="1:14" s="2" customFormat="1" ht="62.4" customHeight="1" x14ac:dyDescent="0.3">
      <c r="A3" s="21"/>
      <c r="B3" s="33"/>
      <c r="C3" s="48" t="s">
        <v>0</v>
      </c>
      <c r="D3" s="49" t="s">
        <v>1143</v>
      </c>
      <c r="E3" s="49" t="s">
        <v>1144</v>
      </c>
      <c r="F3" s="49" t="s">
        <v>1</v>
      </c>
      <c r="G3" s="49" t="s">
        <v>1145</v>
      </c>
      <c r="H3" s="60" t="s">
        <v>1146</v>
      </c>
      <c r="I3" s="60" t="s">
        <v>1147</v>
      </c>
      <c r="J3" s="60" t="s">
        <v>1148</v>
      </c>
      <c r="K3" s="60" t="s">
        <v>1149</v>
      </c>
      <c r="L3" s="60" t="s">
        <v>1150</v>
      </c>
      <c r="M3" s="45"/>
      <c r="N3" s="1"/>
    </row>
    <row r="4" spans="1:14" s="3" customFormat="1" ht="36.6" customHeight="1" x14ac:dyDescent="0.3">
      <c r="A4" s="22"/>
      <c r="B4" s="34"/>
      <c r="C4" s="36"/>
      <c r="D4" s="14"/>
      <c r="E4" s="52"/>
      <c r="F4" s="9"/>
      <c r="G4" s="9"/>
      <c r="H4" s="11"/>
      <c r="I4" s="11"/>
      <c r="J4" s="11"/>
      <c r="K4" s="11"/>
      <c r="L4" s="11"/>
      <c r="M4" s="45"/>
      <c r="N4" s="1"/>
    </row>
    <row r="5" spans="1:14" ht="35.25" customHeight="1" x14ac:dyDescent="0.3">
      <c r="A5" s="1"/>
      <c r="B5" s="32"/>
      <c r="C5" s="103">
        <v>6663</v>
      </c>
      <c r="D5" s="104" t="s">
        <v>130</v>
      </c>
      <c r="E5" s="101" t="s">
        <v>5</v>
      </c>
      <c r="F5" s="105" t="s">
        <v>480</v>
      </c>
      <c r="G5" s="106" t="s">
        <v>220</v>
      </c>
      <c r="H5" s="107">
        <v>0</v>
      </c>
      <c r="I5" s="107">
        <v>26608.683462148911</v>
      </c>
      <c r="J5" s="107">
        <v>108570.31653785109</v>
      </c>
      <c r="K5" s="107">
        <v>30998.724472239104</v>
      </c>
      <c r="L5" s="107">
        <v>56034.509440655391</v>
      </c>
      <c r="M5" s="45"/>
    </row>
    <row r="6" spans="1:14" ht="35.25" customHeight="1" x14ac:dyDescent="0.3">
      <c r="A6" s="1"/>
      <c r="B6" s="32"/>
      <c r="C6" s="108" t="s">
        <v>247</v>
      </c>
      <c r="D6" s="104" t="s">
        <v>251</v>
      </c>
      <c r="E6" s="101" t="s">
        <v>5</v>
      </c>
      <c r="F6" s="105" t="s">
        <v>93</v>
      </c>
      <c r="G6" s="106" t="s">
        <v>220</v>
      </c>
      <c r="H6" s="107">
        <v>100000</v>
      </c>
      <c r="I6" s="107">
        <v>997825.62983058416</v>
      </c>
      <c r="J6" s="107">
        <v>1903725.3701694158</v>
      </c>
      <c r="K6" s="107">
        <v>234040.9548677924</v>
      </c>
      <c r="L6" s="107">
        <v>165959.0451322076</v>
      </c>
      <c r="M6" s="45"/>
    </row>
    <row r="7" spans="1:14" ht="35.25" customHeight="1" x14ac:dyDescent="0.3">
      <c r="A7" s="1"/>
      <c r="B7" s="32"/>
      <c r="C7" s="108">
        <v>9290</v>
      </c>
      <c r="D7" s="104" t="s">
        <v>175</v>
      </c>
      <c r="E7" s="101" t="s">
        <v>4</v>
      </c>
      <c r="F7" s="105" t="s">
        <v>599</v>
      </c>
      <c r="G7" s="106" t="s">
        <v>214</v>
      </c>
      <c r="H7" s="107">
        <v>6037796.3733452</v>
      </c>
      <c r="I7" s="107">
        <v>5932203.6266548</v>
      </c>
      <c r="J7" s="107">
        <v>2609719.48</v>
      </c>
      <c r="K7" s="107">
        <v>0</v>
      </c>
      <c r="L7" s="107">
        <v>0</v>
      </c>
      <c r="M7" s="45"/>
    </row>
    <row r="8" spans="1:14" ht="35.25" customHeight="1" x14ac:dyDescent="0.3">
      <c r="A8" s="1"/>
      <c r="B8" s="32"/>
      <c r="C8" s="103">
        <v>6632</v>
      </c>
      <c r="D8" s="104" t="s">
        <v>118</v>
      </c>
      <c r="E8" s="101" t="s">
        <v>3</v>
      </c>
      <c r="F8" s="105" t="s">
        <v>185</v>
      </c>
      <c r="G8" s="106" t="s">
        <v>212</v>
      </c>
      <c r="H8" s="107">
        <v>140000</v>
      </c>
      <c r="I8" s="107">
        <v>140000</v>
      </c>
      <c r="J8" s="107">
        <v>140000</v>
      </c>
      <c r="K8" s="107">
        <v>140000</v>
      </c>
      <c r="L8" s="107">
        <v>140000</v>
      </c>
      <c r="M8" s="45"/>
    </row>
    <row r="9" spans="1:14" ht="35.25" customHeight="1" x14ac:dyDescent="0.3">
      <c r="A9" s="1"/>
      <c r="B9" s="32"/>
      <c r="C9" s="103">
        <v>11013</v>
      </c>
      <c r="D9" s="104" t="s">
        <v>514</v>
      </c>
      <c r="E9" s="101" t="s">
        <v>3</v>
      </c>
      <c r="F9" s="105" t="s">
        <v>185</v>
      </c>
      <c r="G9" s="106" t="s">
        <v>216</v>
      </c>
      <c r="H9" s="107">
        <v>5500000</v>
      </c>
      <c r="I9" s="107">
        <v>5500000</v>
      </c>
      <c r="J9" s="107">
        <v>5800973.6133333333</v>
      </c>
      <c r="K9" s="107">
        <v>5600973.6133333296</v>
      </c>
      <c r="L9" s="107">
        <v>5200973.6133333333</v>
      </c>
      <c r="M9" s="45"/>
    </row>
    <row r="10" spans="1:14" ht="35.25" customHeight="1" x14ac:dyDescent="0.3">
      <c r="A10" s="1"/>
      <c r="B10" s="32"/>
      <c r="C10" s="103">
        <v>11020</v>
      </c>
      <c r="D10" s="104" t="s">
        <v>133</v>
      </c>
      <c r="E10" s="101" t="s">
        <v>3</v>
      </c>
      <c r="F10" s="105" t="s">
        <v>185</v>
      </c>
      <c r="G10" s="106" t="s">
        <v>216</v>
      </c>
      <c r="H10" s="107">
        <v>1100000</v>
      </c>
      <c r="I10" s="107">
        <v>1100000</v>
      </c>
      <c r="J10" s="107">
        <v>1200186.0166666666</v>
      </c>
      <c r="K10" s="107">
        <v>500186.0166666666</v>
      </c>
      <c r="L10" s="107">
        <v>900186.0166666666</v>
      </c>
      <c r="M10" s="45"/>
    </row>
    <row r="11" spans="1:14" ht="35.25" customHeight="1" x14ac:dyDescent="0.3">
      <c r="A11" s="1"/>
      <c r="B11" s="32"/>
      <c r="C11" s="109">
        <v>5160</v>
      </c>
      <c r="D11" s="104" t="s">
        <v>13</v>
      </c>
      <c r="E11" s="101" t="s">
        <v>3</v>
      </c>
      <c r="F11" s="105" t="s">
        <v>14</v>
      </c>
      <c r="G11" s="106" t="s">
        <v>212</v>
      </c>
      <c r="H11" s="107">
        <v>0</v>
      </c>
      <c r="I11" s="107">
        <v>0</v>
      </c>
      <c r="J11" s="107">
        <v>2530654</v>
      </c>
      <c r="K11" s="107">
        <v>1462755.9679237027</v>
      </c>
      <c r="L11" s="107">
        <v>2337157.0968232406</v>
      </c>
      <c r="M11" s="45"/>
    </row>
    <row r="12" spans="1:14" ht="35.25" customHeight="1" x14ac:dyDescent="0.3">
      <c r="A12" s="1"/>
      <c r="C12" s="103">
        <v>6984</v>
      </c>
      <c r="D12" s="104" t="s">
        <v>515</v>
      </c>
      <c r="E12" s="101" t="s">
        <v>3</v>
      </c>
      <c r="F12" s="105" t="s">
        <v>185</v>
      </c>
      <c r="G12" s="106" t="s">
        <v>212</v>
      </c>
      <c r="H12" s="107">
        <v>37000</v>
      </c>
      <c r="I12" s="107">
        <v>515397.90999999992</v>
      </c>
      <c r="J12" s="107">
        <v>0</v>
      </c>
      <c r="K12" s="107">
        <v>0</v>
      </c>
      <c r="L12" s="107">
        <v>0</v>
      </c>
      <c r="M12" s="45"/>
    </row>
    <row r="13" spans="1:14" ht="35.25" customHeight="1" x14ac:dyDescent="0.3">
      <c r="A13" s="1"/>
      <c r="B13" s="35"/>
      <c r="C13" s="103" t="s">
        <v>210</v>
      </c>
      <c r="D13" s="104" t="s">
        <v>516</v>
      </c>
      <c r="E13" s="101" t="s">
        <v>3</v>
      </c>
      <c r="F13" s="105" t="s">
        <v>185</v>
      </c>
      <c r="G13" s="106" t="s">
        <v>216</v>
      </c>
      <c r="H13" s="107">
        <v>1000000</v>
      </c>
      <c r="I13" s="107">
        <v>1000000</v>
      </c>
      <c r="J13" s="107">
        <v>2099243.6944444445</v>
      </c>
      <c r="K13" s="107">
        <v>749243.6944444445</v>
      </c>
      <c r="L13" s="107">
        <v>2069243.6944444445</v>
      </c>
      <c r="M13" s="45"/>
    </row>
    <row r="14" spans="1:14" ht="35.25" customHeight="1" x14ac:dyDescent="0.3">
      <c r="A14" s="1"/>
      <c r="C14" s="103">
        <v>9046</v>
      </c>
      <c r="D14" s="104" t="s">
        <v>152</v>
      </c>
      <c r="E14" s="101" t="s">
        <v>3</v>
      </c>
      <c r="F14" s="105" t="s">
        <v>185</v>
      </c>
      <c r="G14" s="106" t="s">
        <v>212</v>
      </c>
      <c r="H14" s="107">
        <v>0</v>
      </c>
      <c r="I14" s="107">
        <v>310167.44486197154</v>
      </c>
      <c r="J14" s="107">
        <v>820040.55513802846</v>
      </c>
      <c r="K14" s="107">
        <v>15246.012902475168</v>
      </c>
      <c r="L14" s="107">
        <v>10810.987097524832</v>
      </c>
      <c r="M14" s="45"/>
    </row>
    <row r="15" spans="1:14" ht="35.25" customHeight="1" x14ac:dyDescent="0.3">
      <c r="A15" s="1"/>
      <c r="B15" s="32"/>
      <c r="C15" s="109">
        <v>5159</v>
      </c>
      <c r="D15" s="104" t="s">
        <v>62</v>
      </c>
      <c r="E15" s="101" t="s">
        <v>3</v>
      </c>
      <c r="F15" s="105" t="s">
        <v>61</v>
      </c>
      <c r="G15" s="106" t="s">
        <v>212</v>
      </c>
      <c r="H15" s="107">
        <v>0</v>
      </c>
      <c r="I15" s="107">
        <v>465651.96058760595</v>
      </c>
      <c r="J15" s="107">
        <v>484348.03941239405</v>
      </c>
      <c r="K15" s="107">
        <v>29255.11935847405</v>
      </c>
      <c r="L15" s="107">
        <v>38871.397339078387</v>
      </c>
      <c r="M15" s="45"/>
    </row>
    <row r="16" spans="1:14" ht="35.25" customHeight="1" x14ac:dyDescent="0.3">
      <c r="A16" s="1"/>
      <c r="B16" s="32"/>
      <c r="C16" s="109">
        <v>5366</v>
      </c>
      <c r="D16" s="104" t="s">
        <v>63</v>
      </c>
      <c r="E16" s="101" t="s">
        <v>3</v>
      </c>
      <c r="F16" s="105" t="s">
        <v>600</v>
      </c>
      <c r="G16" s="106" t="s">
        <v>212</v>
      </c>
      <c r="H16" s="107">
        <v>0</v>
      </c>
      <c r="I16" s="107">
        <v>0</v>
      </c>
      <c r="J16" s="107">
        <v>0</v>
      </c>
      <c r="K16" s="107">
        <v>0</v>
      </c>
      <c r="L16" s="107">
        <v>274729.40081731929</v>
      </c>
      <c r="M16" s="45"/>
    </row>
    <row r="17" spans="1:13" ht="35.25" customHeight="1" x14ac:dyDescent="0.3">
      <c r="A17" s="1"/>
      <c r="B17" s="32"/>
      <c r="C17" s="109">
        <v>5372</v>
      </c>
      <c r="D17" s="104" t="s">
        <v>64</v>
      </c>
      <c r="E17" s="101" t="s">
        <v>3</v>
      </c>
      <c r="F17" s="105" t="s">
        <v>65</v>
      </c>
      <c r="G17" s="106" t="s">
        <v>212</v>
      </c>
      <c r="H17" s="107">
        <v>0</v>
      </c>
      <c r="I17" s="107">
        <v>332608.54327686137</v>
      </c>
      <c r="J17" s="107">
        <v>317391.45672313863</v>
      </c>
      <c r="K17" s="107">
        <v>58510.238716948101</v>
      </c>
      <c r="L17" s="107">
        <v>77742.794678156773</v>
      </c>
      <c r="M17" s="45"/>
    </row>
    <row r="18" spans="1:13" ht="35.25" customHeight="1" x14ac:dyDescent="0.3">
      <c r="A18" s="1"/>
      <c r="B18" s="32"/>
      <c r="C18" s="109">
        <v>5378</v>
      </c>
      <c r="D18" s="104" t="s">
        <v>66</v>
      </c>
      <c r="E18" s="101" t="s">
        <v>3</v>
      </c>
      <c r="F18" s="105" t="s">
        <v>29</v>
      </c>
      <c r="G18" s="106" t="s">
        <v>212</v>
      </c>
      <c r="H18" s="107">
        <v>200000</v>
      </c>
      <c r="I18" s="107">
        <v>133043.41731074455</v>
      </c>
      <c r="J18" s="107">
        <v>566956.58268925548</v>
      </c>
      <c r="K18" s="107">
        <v>87765.358075422148</v>
      </c>
      <c r="L18" s="107">
        <v>116614.19201723517</v>
      </c>
      <c r="M18" s="45"/>
    </row>
    <row r="19" spans="1:13" ht="35.25" customHeight="1" x14ac:dyDescent="0.3">
      <c r="A19" s="1"/>
      <c r="B19" s="32"/>
      <c r="C19" s="109">
        <v>5385</v>
      </c>
      <c r="D19" s="104" t="s">
        <v>188</v>
      </c>
      <c r="E19" s="101" t="s">
        <v>3</v>
      </c>
      <c r="F19" s="105" t="s">
        <v>22</v>
      </c>
      <c r="G19" s="106" t="s">
        <v>212</v>
      </c>
      <c r="H19" s="107">
        <v>0</v>
      </c>
      <c r="I19" s="107">
        <v>498912.81491529208</v>
      </c>
      <c r="J19" s="107">
        <v>1001087.1850847079</v>
      </c>
      <c r="K19" s="107">
        <v>146275.59679237026</v>
      </c>
      <c r="L19" s="107">
        <v>56992.286286732298</v>
      </c>
      <c r="M19" s="45"/>
    </row>
    <row r="20" spans="1:13" ht="35.25" customHeight="1" x14ac:dyDescent="0.3">
      <c r="A20" s="1"/>
      <c r="B20" s="32"/>
      <c r="C20" s="109">
        <v>5969</v>
      </c>
      <c r="D20" s="104" t="s">
        <v>90</v>
      </c>
      <c r="E20" s="101" t="s">
        <v>3</v>
      </c>
      <c r="F20" s="105" t="s">
        <v>277</v>
      </c>
      <c r="G20" s="106" t="s">
        <v>212</v>
      </c>
      <c r="H20" s="107">
        <v>0</v>
      </c>
      <c r="I20" s="107">
        <v>0</v>
      </c>
      <c r="J20" s="107">
        <v>0</v>
      </c>
      <c r="K20" s="107">
        <v>0</v>
      </c>
      <c r="L20" s="107">
        <v>274729.40081731929</v>
      </c>
      <c r="M20" s="45"/>
    </row>
    <row r="21" spans="1:13" ht="35.25" customHeight="1" x14ac:dyDescent="0.3">
      <c r="A21" s="1"/>
      <c r="C21" s="109">
        <v>6634</v>
      </c>
      <c r="D21" s="104" t="s">
        <v>92</v>
      </c>
      <c r="E21" s="101" t="s">
        <v>3</v>
      </c>
      <c r="F21" s="105" t="s">
        <v>185</v>
      </c>
      <c r="G21" s="106" t="s">
        <v>212</v>
      </c>
      <c r="H21" s="107">
        <v>59847</v>
      </c>
      <c r="I21" s="107">
        <v>0</v>
      </c>
      <c r="J21" s="107">
        <v>0</v>
      </c>
      <c r="K21" s="107">
        <v>0</v>
      </c>
      <c r="L21" s="107">
        <v>0</v>
      </c>
      <c r="M21" s="45"/>
    </row>
    <row r="22" spans="1:13" ht="35.25" customHeight="1" x14ac:dyDescent="0.3">
      <c r="A22" s="1"/>
      <c r="B22" s="34"/>
      <c r="C22" s="110">
        <v>6978</v>
      </c>
      <c r="D22" s="104" t="s">
        <v>143</v>
      </c>
      <c r="E22" s="101" t="s">
        <v>3</v>
      </c>
      <c r="F22" s="105" t="s">
        <v>185</v>
      </c>
      <c r="G22" s="106" t="s">
        <v>215</v>
      </c>
      <c r="H22" s="107">
        <v>0</v>
      </c>
      <c r="I22" s="107">
        <v>0</v>
      </c>
      <c r="J22" s="107">
        <v>0</v>
      </c>
      <c r="K22" s="107">
        <v>920366.05501759367</v>
      </c>
      <c r="L22" s="107">
        <v>2006971.8702200353</v>
      </c>
      <c r="M22" s="45"/>
    </row>
    <row r="23" spans="1:13" ht="35.25" customHeight="1" x14ac:dyDescent="0.3">
      <c r="A23" s="1"/>
      <c r="B23" s="32"/>
      <c r="C23" s="109" t="s">
        <v>67</v>
      </c>
      <c r="D23" s="104" t="s">
        <v>68</v>
      </c>
      <c r="E23" s="101" t="s">
        <v>151</v>
      </c>
      <c r="F23" s="105" t="s">
        <v>69</v>
      </c>
      <c r="G23" s="106" t="s">
        <v>212</v>
      </c>
      <c r="H23" s="107">
        <v>40000</v>
      </c>
      <c r="I23" s="107">
        <v>15000</v>
      </c>
      <c r="J23" s="107">
        <v>0</v>
      </c>
      <c r="K23" s="107">
        <v>0</v>
      </c>
      <c r="L23" s="107">
        <v>0</v>
      </c>
      <c r="M23" s="45"/>
    </row>
    <row r="24" spans="1:13" ht="35.25" customHeight="1" x14ac:dyDescent="0.3">
      <c r="A24" s="1"/>
      <c r="C24" s="109" t="s">
        <v>73</v>
      </c>
      <c r="D24" s="104" t="s">
        <v>74</v>
      </c>
      <c r="E24" s="101" t="s">
        <v>151</v>
      </c>
      <c r="F24" s="105" t="s">
        <v>60</v>
      </c>
      <c r="G24" s="106" t="s">
        <v>212</v>
      </c>
      <c r="H24" s="107">
        <v>40000</v>
      </c>
      <c r="I24" s="107">
        <v>0</v>
      </c>
      <c r="J24" s="107">
        <v>0</v>
      </c>
      <c r="K24" s="107">
        <v>0</v>
      </c>
      <c r="L24" s="107">
        <v>0</v>
      </c>
      <c r="M24" s="45"/>
    </row>
    <row r="25" spans="1:13" ht="35.25" customHeight="1" x14ac:dyDescent="0.3">
      <c r="A25" s="1"/>
      <c r="B25" s="32"/>
      <c r="C25" s="109" t="s">
        <v>75</v>
      </c>
      <c r="D25" s="104" t="s">
        <v>76</v>
      </c>
      <c r="E25" s="101" t="s">
        <v>151</v>
      </c>
      <c r="F25" s="105" t="s">
        <v>77</v>
      </c>
      <c r="G25" s="106" t="s">
        <v>212</v>
      </c>
      <c r="H25" s="107">
        <v>60000</v>
      </c>
      <c r="I25" s="107">
        <v>0</v>
      </c>
      <c r="J25" s="107">
        <v>0</v>
      </c>
      <c r="K25" s="107">
        <v>0</v>
      </c>
      <c r="L25" s="107">
        <v>0</v>
      </c>
      <c r="M25" s="45"/>
    </row>
    <row r="26" spans="1:13" ht="35.25" customHeight="1" x14ac:dyDescent="0.3">
      <c r="A26" s="1"/>
      <c r="B26" s="32"/>
      <c r="C26" s="109" t="s">
        <v>78</v>
      </c>
      <c r="D26" s="104" t="s">
        <v>79</v>
      </c>
      <c r="E26" s="101" t="s">
        <v>151</v>
      </c>
      <c r="F26" s="105" t="s">
        <v>30</v>
      </c>
      <c r="G26" s="106" t="s">
        <v>212</v>
      </c>
      <c r="H26" s="107">
        <v>0</v>
      </c>
      <c r="I26" s="107">
        <v>50000</v>
      </c>
      <c r="J26" s="107">
        <v>0</v>
      </c>
      <c r="K26" s="107">
        <v>0</v>
      </c>
      <c r="L26" s="107">
        <v>0</v>
      </c>
      <c r="M26" s="45"/>
    </row>
    <row r="27" spans="1:13" ht="35.25" customHeight="1" x14ac:dyDescent="0.3">
      <c r="A27" s="1"/>
      <c r="B27" s="32"/>
      <c r="C27" s="109" t="s">
        <v>80</v>
      </c>
      <c r="D27" s="104" t="s">
        <v>81</v>
      </c>
      <c r="E27" s="101" t="s">
        <v>151</v>
      </c>
      <c r="F27" s="105" t="s">
        <v>52</v>
      </c>
      <c r="G27" s="106" t="s">
        <v>212</v>
      </c>
      <c r="H27" s="107">
        <v>9658.14</v>
      </c>
      <c r="I27" s="107">
        <v>0</v>
      </c>
      <c r="J27" s="107">
        <v>0</v>
      </c>
      <c r="K27" s="107">
        <v>0</v>
      </c>
      <c r="L27" s="107">
        <v>0</v>
      </c>
      <c r="M27" s="45"/>
    </row>
    <row r="28" spans="1:13" ht="35.25" customHeight="1" x14ac:dyDescent="0.3">
      <c r="A28" s="1"/>
      <c r="C28" s="109" t="s">
        <v>82</v>
      </c>
      <c r="D28" s="104" t="s">
        <v>83</v>
      </c>
      <c r="E28" s="101" t="s">
        <v>151</v>
      </c>
      <c r="F28" s="105" t="s">
        <v>41</v>
      </c>
      <c r="G28" s="106" t="s">
        <v>212</v>
      </c>
      <c r="H28" s="107">
        <v>0</v>
      </c>
      <c r="I28" s="107">
        <v>50000</v>
      </c>
      <c r="J28" s="107">
        <v>0</v>
      </c>
      <c r="K28" s="107">
        <v>0</v>
      </c>
      <c r="L28" s="107">
        <v>0</v>
      </c>
      <c r="M28" s="45"/>
    </row>
    <row r="29" spans="1:13" ht="35.25" customHeight="1" x14ac:dyDescent="0.3">
      <c r="A29" s="1"/>
      <c r="B29" s="32"/>
      <c r="C29" s="109" t="s">
        <v>84</v>
      </c>
      <c r="D29" s="104" t="s">
        <v>85</v>
      </c>
      <c r="E29" s="101" t="s">
        <v>151</v>
      </c>
      <c r="F29" s="105" t="s">
        <v>45</v>
      </c>
      <c r="G29" s="106" t="s">
        <v>212</v>
      </c>
      <c r="H29" s="107">
        <v>0</v>
      </c>
      <c r="I29" s="107">
        <v>40000</v>
      </c>
      <c r="J29" s="107">
        <v>0</v>
      </c>
      <c r="K29" s="107">
        <v>0</v>
      </c>
      <c r="L29" s="107">
        <v>0</v>
      </c>
      <c r="M29" s="45"/>
    </row>
    <row r="30" spans="1:13" ht="35.25" customHeight="1" x14ac:dyDescent="0.3">
      <c r="A30" s="1"/>
      <c r="B30" s="32"/>
      <c r="C30" s="109" t="s">
        <v>86</v>
      </c>
      <c r="D30" s="104" t="s">
        <v>87</v>
      </c>
      <c r="E30" s="101" t="s">
        <v>151</v>
      </c>
      <c r="F30" s="105" t="s">
        <v>37</v>
      </c>
      <c r="G30" s="106" t="s">
        <v>212</v>
      </c>
      <c r="H30" s="107">
        <v>10000</v>
      </c>
      <c r="I30" s="107">
        <v>0</v>
      </c>
      <c r="J30" s="107">
        <v>0</v>
      </c>
      <c r="K30" s="107">
        <v>0</v>
      </c>
      <c r="L30" s="107">
        <v>0</v>
      </c>
      <c r="M30" s="45"/>
    </row>
    <row r="31" spans="1:13" ht="35.25" customHeight="1" x14ac:dyDescent="0.3">
      <c r="A31" s="1"/>
      <c r="B31" s="32"/>
      <c r="C31" s="109" t="s">
        <v>135</v>
      </c>
      <c r="D31" s="104" t="s">
        <v>134</v>
      </c>
      <c r="E31" s="101" t="s">
        <v>151</v>
      </c>
      <c r="F31" s="105" t="s">
        <v>16</v>
      </c>
      <c r="G31" s="106" t="s">
        <v>212</v>
      </c>
      <c r="H31" s="107">
        <v>17229.989999999998</v>
      </c>
      <c r="I31" s="107">
        <v>0</v>
      </c>
      <c r="J31" s="107">
        <v>0</v>
      </c>
      <c r="K31" s="107">
        <v>0</v>
      </c>
      <c r="L31" s="107">
        <v>0</v>
      </c>
      <c r="M31" s="45"/>
    </row>
    <row r="32" spans="1:13" ht="35.25" customHeight="1" x14ac:dyDescent="0.3">
      <c r="A32" s="1"/>
      <c r="B32" s="32"/>
      <c r="C32" s="109">
        <v>5164</v>
      </c>
      <c r="D32" s="104" t="s">
        <v>96</v>
      </c>
      <c r="E32" s="101" t="s">
        <v>3</v>
      </c>
      <c r="F32" s="105" t="s">
        <v>14</v>
      </c>
      <c r="G32" s="106" t="s">
        <v>212</v>
      </c>
      <c r="H32" s="107">
        <v>200000</v>
      </c>
      <c r="I32" s="107">
        <v>2660868.3462148909</v>
      </c>
      <c r="J32" s="107">
        <v>4959131.6537851095</v>
      </c>
      <c r="K32" s="107">
        <v>2925511.9358474053</v>
      </c>
      <c r="L32" s="107">
        <v>2395336.0102001261</v>
      </c>
      <c r="M32" s="45"/>
    </row>
    <row r="33" spans="1:13" ht="35.25" customHeight="1" x14ac:dyDescent="0.3">
      <c r="A33" s="1"/>
      <c r="B33" s="32"/>
      <c r="C33" s="103">
        <v>6982</v>
      </c>
      <c r="D33" s="104" t="s">
        <v>144</v>
      </c>
      <c r="E33" s="101" t="s">
        <v>3</v>
      </c>
      <c r="F33" s="105" t="s">
        <v>185</v>
      </c>
      <c r="G33" s="106" t="s">
        <v>216</v>
      </c>
      <c r="H33" s="107">
        <v>75000</v>
      </c>
      <c r="I33" s="107">
        <v>74836.922237293809</v>
      </c>
      <c r="J33" s="107">
        <v>150163.07776270621</v>
      </c>
      <c r="K33" s="107">
        <v>65824.018556566618</v>
      </c>
      <c r="L33" s="107">
        <v>87460.644012926365</v>
      </c>
      <c r="M33" s="45"/>
    </row>
    <row r="34" spans="1:13" ht="35.25" customHeight="1" x14ac:dyDescent="0.3">
      <c r="A34" s="1"/>
      <c r="B34" s="32"/>
      <c r="C34" s="103">
        <v>9108</v>
      </c>
      <c r="D34" s="104" t="s">
        <v>145</v>
      </c>
      <c r="E34" s="101" t="s">
        <v>151</v>
      </c>
      <c r="F34" s="105" t="s">
        <v>185</v>
      </c>
      <c r="G34" s="106" t="s">
        <v>213</v>
      </c>
      <c r="H34" s="107">
        <v>0</v>
      </c>
      <c r="I34" s="107">
        <v>20189.389999999981</v>
      </c>
      <c r="J34" s="107">
        <v>5147.28</v>
      </c>
      <c r="K34" s="107">
        <v>0</v>
      </c>
      <c r="L34" s="107">
        <v>0</v>
      </c>
      <c r="M34" s="45"/>
    </row>
    <row r="35" spans="1:13" ht="35.25" customHeight="1" x14ac:dyDescent="0.3">
      <c r="A35" s="1"/>
      <c r="C35" s="109">
        <v>9113</v>
      </c>
      <c r="D35" s="104" t="s">
        <v>146</v>
      </c>
      <c r="E35" s="101" t="s">
        <v>3</v>
      </c>
      <c r="F35" s="105" t="s">
        <v>185</v>
      </c>
      <c r="G35" s="106" t="s">
        <v>212</v>
      </c>
      <c r="H35" s="107">
        <v>0</v>
      </c>
      <c r="I35" s="107">
        <v>0</v>
      </c>
      <c r="J35" s="107">
        <v>0</v>
      </c>
      <c r="K35" s="107">
        <v>595634.81524091889</v>
      </c>
      <c r="L35" s="107">
        <v>996604.08025199769</v>
      </c>
      <c r="M35" s="45"/>
    </row>
    <row r="36" spans="1:13" ht="35.25" customHeight="1" x14ac:dyDescent="0.3">
      <c r="A36" s="1"/>
      <c r="B36" s="32"/>
      <c r="C36" s="109">
        <v>5170</v>
      </c>
      <c r="D36" s="104" t="s">
        <v>100</v>
      </c>
      <c r="E36" s="101" t="s">
        <v>3</v>
      </c>
      <c r="F36" s="105" t="s">
        <v>9</v>
      </c>
      <c r="G36" s="106" t="s">
        <v>213</v>
      </c>
      <c r="H36" s="107">
        <v>0</v>
      </c>
      <c r="I36" s="107">
        <v>0</v>
      </c>
      <c r="J36" s="107">
        <v>0</v>
      </c>
      <c r="K36" s="107">
        <v>0</v>
      </c>
      <c r="L36" s="107">
        <v>54939.836116645878</v>
      </c>
      <c r="M36" s="45"/>
    </row>
    <row r="37" spans="1:13" ht="35.25" customHeight="1" x14ac:dyDescent="0.3">
      <c r="A37" s="1"/>
      <c r="B37" s="35"/>
      <c r="C37" s="109">
        <v>5707</v>
      </c>
      <c r="D37" s="104" t="s">
        <v>517</v>
      </c>
      <c r="E37" s="101" t="s">
        <v>4</v>
      </c>
      <c r="F37" s="105" t="s">
        <v>481</v>
      </c>
      <c r="G37" s="106" t="s">
        <v>214</v>
      </c>
      <c r="H37" s="107">
        <v>0</v>
      </c>
      <c r="I37" s="107">
        <v>0</v>
      </c>
      <c r="J37" s="107">
        <v>0</v>
      </c>
      <c r="K37" s="107">
        <v>87765.358075422148</v>
      </c>
      <c r="L37" s="107">
        <v>363870.65275282256</v>
      </c>
      <c r="M37" s="45"/>
    </row>
    <row r="38" spans="1:13" ht="35.25" customHeight="1" x14ac:dyDescent="0.3">
      <c r="A38" s="1"/>
      <c r="B38" s="32"/>
      <c r="C38" s="109">
        <v>6957</v>
      </c>
      <c r="D38" s="104" t="s">
        <v>136</v>
      </c>
      <c r="E38" s="101" t="s">
        <v>4</v>
      </c>
      <c r="F38" s="105" t="s">
        <v>56</v>
      </c>
      <c r="G38" s="106" t="s">
        <v>220</v>
      </c>
      <c r="H38" s="107">
        <v>152434</v>
      </c>
      <c r="I38" s="107">
        <v>0</v>
      </c>
      <c r="J38" s="107">
        <v>0</v>
      </c>
      <c r="K38" s="107">
        <v>0</v>
      </c>
      <c r="L38" s="107">
        <v>0</v>
      </c>
      <c r="M38" s="45"/>
    </row>
    <row r="39" spans="1:13" ht="35.25" customHeight="1" x14ac:dyDescent="0.3">
      <c r="A39" s="1"/>
      <c r="B39" s="32"/>
      <c r="C39" s="109">
        <v>6964</v>
      </c>
      <c r="D39" s="104" t="s">
        <v>137</v>
      </c>
      <c r="E39" s="101" t="s">
        <v>4</v>
      </c>
      <c r="F39" s="105" t="s">
        <v>492</v>
      </c>
      <c r="G39" s="106" t="s">
        <v>214</v>
      </c>
      <c r="H39" s="107">
        <v>300000</v>
      </c>
      <c r="I39" s="107">
        <v>2292824.9289041464</v>
      </c>
      <c r="J39" s="107">
        <v>4107175.071095854</v>
      </c>
      <c r="K39" s="107">
        <v>739612.63304453972</v>
      </c>
      <c r="L39" s="107">
        <v>524461.22695545922</v>
      </c>
      <c r="M39" s="45"/>
    </row>
    <row r="40" spans="1:13" ht="35.25" customHeight="1" x14ac:dyDescent="0.3">
      <c r="A40" s="1"/>
      <c r="B40" s="32"/>
      <c r="C40" s="109">
        <v>5652</v>
      </c>
      <c r="D40" s="104" t="s">
        <v>443</v>
      </c>
      <c r="E40" s="101" t="s">
        <v>4</v>
      </c>
      <c r="F40" s="105" t="s">
        <v>471</v>
      </c>
      <c r="G40" s="106" t="s">
        <v>214</v>
      </c>
      <c r="H40" s="107">
        <v>0</v>
      </c>
      <c r="I40" s="107">
        <v>0</v>
      </c>
      <c r="J40" s="107">
        <v>0</v>
      </c>
      <c r="K40" s="107">
        <v>245743.00261118205</v>
      </c>
      <c r="L40" s="107">
        <v>174256.99738881795</v>
      </c>
      <c r="M40" s="45"/>
    </row>
    <row r="41" spans="1:13" ht="35.25" customHeight="1" x14ac:dyDescent="0.3">
      <c r="A41" s="1"/>
      <c r="B41" s="32"/>
      <c r="C41" s="109">
        <v>5788</v>
      </c>
      <c r="D41" s="104" t="s">
        <v>105</v>
      </c>
      <c r="E41" s="101" t="s">
        <v>4</v>
      </c>
      <c r="F41" s="105" t="s">
        <v>474</v>
      </c>
      <c r="G41" s="106" t="s">
        <v>214</v>
      </c>
      <c r="H41" s="107">
        <v>27465</v>
      </c>
      <c r="I41" s="107">
        <v>0</v>
      </c>
      <c r="J41" s="107">
        <v>0</v>
      </c>
      <c r="K41" s="107">
        <v>0</v>
      </c>
      <c r="L41" s="107">
        <v>0</v>
      </c>
      <c r="M41" s="45"/>
    </row>
    <row r="42" spans="1:13" ht="35.25" customHeight="1" x14ac:dyDescent="0.3">
      <c r="A42" s="1"/>
      <c r="B42" s="32"/>
      <c r="C42" s="109">
        <v>5906</v>
      </c>
      <c r="D42" s="104" t="s">
        <v>518</v>
      </c>
      <c r="E42" s="101" t="s">
        <v>4</v>
      </c>
      <c r="F42" s="105" t="s">
        <v>604</v>
      </c>
      <c r="G42" s="106" t="s">
        <v>214</v>
      </c>
      <c r="H42" s="107">
        <v>0</v>
      </c>
      <c r="I42" s="107">
        <v>19956.512596611683</v>
      </c>
      <c r="J42" s="107">
        <v>218943.3474033883</v>
      </c>
      <c r="K42" s="107">
        <v>175530.7161508443</v>
      </c>
      <c r="L42" s="107">
        <v>124469.2838491557</v>
      </c>
      <c r="M42" s="45"/>
    </row>
    <row r="43" spans="1:13" ht="35.25" customHeight="1" x14ac:dyDescent="0.3">
      <c r="A43" s="1"/>
      <c r="C43" s="103">
        <v>9047</v>
      </c>
      <c r="D43" s="104" t="s">
        <v>519</v>
      </c>
      <c r="E43" s="101" t="s">
        <v>4</v>
      </c>
      <c r="F43" s="105" t="s">
        <v>185</v>
      </c>
      <c r="G43" s="106" t="s">
        <v>214</v>
      </c>
      <c r="H43" s="107">
        <v>1964851.5400000098</v>
      </c>
      <c r="I43" s="107">
        <v>0</v>
      </c>
      <c r="J43" s="107">
        <v>600000</v>
      </c>
      <c r="K43" s="107">
        <v>529987.30000000005</v>
      </c>
      <c r="L43" s="107">
        <v>565072</v>
      </c>
      <c r="M43" s="45"/>
    </row>
    <row r="44" spans="1:13" ht="35.25" customHeight="1" x14ac:dyDescent="0.3">
      <c r="A44" s="1"/>
      <c r="B44" s="32"/>
      <c r="C44" s="110" t="s">
        <v>243</v>
      </c>
      <c r="D44" s="104" t="s">
        <v>520</v>
      </c>
      <c r="E44" s="101" t="s">
        <v>4</v>
      </c>
      <c r="F44" s="105" t="s">
        <v>185</v>
      </c>
      <c r="G44" s="106" t="s">
        <v>214</v>
      </c>
      <c r="H44" s="107">
        <v>455000</v>
      </c>
      <c r="I44" s="107">
        <v>0</v>
      </c>
      <c r="J44" s="107">
        <v>0</v>
      </c>
      <c r="K44" s="107">
        <v>0</v>
      </c>
      <c r="L44" s="107">
        <v>0</v>
      </c>
      <c r="M44" s="45"/>
    </row>
    <row r="45" spans="1:13" ht="35.25" customHeight="1" x14ac:dyDescent="0.3">
      <c r="A45" s="1"/>
      <c r="B45" s="32"/>
      <c r="C45" s="103">
        <v>5706</v>
      </c>
      <c r="D45" s="104" t="s">
        <v>598</v>
      </c>
      <c r="E45" s="101" t="s">
        <v>5</v>
      </c>
      <c r="F45" s="105" t="s">
        <v>481</v>
      </c>
      <c r="G45" s="106" t="s">
        <v>220</v>
      </c>
      <c r="H45" s="107">
        <v>95817</v>
      </c>
      <c r="I45" s="107">
        <v>67186.925741925996</v>
      </c>
      <c r="J45" s="107">
        <v>193813.07425807399</v>
      </c>
      <c r="K45" s="107">
        <v>35106.143230168862</v>
      </c>
      <c r="L45" s="107">
        <v>62175.030917493852</v>
      </c>
      <c r="M45" s="45"/>
    </row>
    <row r="46" spans="1:13" ht="35.25" customHeight="1" x14ac:dyDescent="0.3">
      <c r="A46" s="1"/>
      <c r="B46" s="32"/>
      <c r="C46" s="109">
        <v>6973</v>
      </c>
      <c r="D46" s="104" t="s">
        <v>138</v>
      </c>
      <c r="E46" s="101" t="s">
        <v>5</v>
      </c>
      <c r="F46" s="105" t="s">
        <v>59</v>
      </c>
      <c r="G46" s="106" t="s">
        <v>219</v>
      </c>
      <c r="H46" s="107">
        <v>100000</v>
      </c>
      <c r="I46" s="107">
        <v>1372325.5539160795</v>
      </c>
      <c r="J46" s="107">
        <v>2790648.4460839205</v>
      </c>
      <c r="K46" s="107">
        <v>468081.90973558481</v>
      </c>
      <c r="L46" s="107">
        <v>331918.09026441519</v>
      </c>
      <c r="M46" s="45"/>
    </row>
    <row r="47" spans="1:13" ht="35.25" customHeight="1" x14ac:dyDescent="0.3">
      <c r="A47" s="1"/>
      <c r="C47" s="103">
        <v>6985</v>
      </c>
      <c r="D47" s="104" t="s">
        <v>521</v>
      </c>
      <c r="E47" s="101" t="s">
        <v>5</v>
      </c>
      <c r="F47" s="105" t="s">
        <v>185</v>
      </c>
      <c r="G47" s="106" t="s">
        <v>219</v>
      </c>
      <c r="H47" s="107">
        <v>1575918.79</v>
      </c>
      <c r="I47" s="107">
        <v>1568297</v>
      </c>
      <c r="J47" s="107">
        <v>1300000</v>
      </c>
      <c r="K47" s="107">
        <v>600000</v>
      </c>
      <c r="L47" s="107">
        <v>300000</v>
      </c>
      <c r="M47" s="45"/>
    </row>
    <row r="48" spans="1:13" ht="35.25" customHeight="1" x14ac:dyDescent="0.3">
      <c r="A48" s="1"/>
      <c r="B48" s="32"/>
      <c r="C48" s="109">
        <v>5112</v>
      </c>
      <c r="D48" s="104" t="s">
        <v>107</v>
      </c>
      <c r="E48" s="101" t="s">
        <v>5</v>
      </c>
      <c r="F48" s="105" t="s">
        <v>103</v>
      </c>
      <c r="G48" s="106" t="s">
        <v>219</v>
      </c>
      <c r="H48" s="107">
        <v>799859.55</v>
      </c>
      <c r="I48" s="107">
        <v>100445.78441835247</v>
      </c>
      <c r="J48" s="107">
        <v>50551.215581647528</v>
      </c>
      <c r="K48" s="107">
        <v>0</v>
      </c>
      <c r="L48" s="107">
        <v>0</v>
      </c>
      <c r="M48" s="45"/>
    </row>
    <row r="49" spans="1:13" ht="35.25" customHeight="1" x14ac:dyDescent="0.3">
      <c r="A49" s="1"/>
      <c r="B49" s="32"/>
      <c r="C49" s="109">
        <v>5121</v>
      </c>
      <c r="D49" s="104" t="s">
        <v>108</v>
      </c>
      <c r="E49" s="101" t="s">
        <v>5</v>
      </c>
      <c r="F49" s="105" t="s">
        <v>61</v>
      </c>
      <c r="G49" s="106" t="s">
        <v>220</v>
      </c>
      <c r="H49" s="107">
        <v>130000</v>
      </c>
      <c r="I49" s="107">
        <v>0</v>
      </c>
      <c r="J49" s="107">
        <v>0</v>
      </c>
      <c r="K49" s="107">
        <v>0</v>
      </c>
      <c r="L49" s="107">
        <v>0</v>
      </c>
      <c r="M49" s="45"/>
    </row>
    <row r="50" spans="1:13" ht="35.25" customHeight="1" x14ac:dyDescent="0.3">
      <c r="A50" s="1"/>
      <c r="B50" s="32"/>
      <c r="C50" s="109">
        <v>5122</v>
      </c>
      <c r="D50" s="104" t="s">
        <v>109</v>
      </c>
      <c r="E50" s="101" t="s">
        <v>5</v>
      </c>
      <c r="F50" s="105" t="s">
        <v>606</v>
      </c>
      <c r="G50" s="106" t="s">
        <v>219</v>
      </c>
      <c r="H50" s="107">
        <v>0</v>
      </c>
      <c r="I50" s="107">
        <v>0</v>
      </c>
      <c r="J50" s="107">
        <v>0</v>
      </c>
      <c r="K50" s="107">
        <v>0</v>
      </c>
      <c r="L50" s="107">
        <v>37703.313509367261</v>
      </c>
      <c r="M50" s="45"/>
    </row>
    <row r="51" spans="1:13" ht="35.25" customHeight="1" x14ac:dyDescent="0.3">
      <c r="A51" s="1"/>
      <c r="B51" s="32"/>
      <c r="C51" s="109">
        <v>5737</v>
      </c>
      <c r="D51" s="104" t="s">
        <v>522</v>
      </c>
      <c r="E51" s="101" t="s">
        <v>5</v>
      </c>
      <c r="F51" s="105" t="s">
        <v>111</v>
      </c>
      <c r="G51" s="106" t="s">
        <v>219</v>
      </c>
      <c r="H51" s="107">
        <v>120828.49</v>
      </c>
      <c r="I51" s="107">
        <v>0</v>
      </c>
      <c r="J51" s="107">
        <v>0</v>
      </c>
      <c r="K51" s="107">
        <v>0</v>
      </c>
      <c r="L51" s="107">
        <v>0</v>
      </c>
      <c r="M51" s="45"/>
    </row>
    <row r="52" spans="1:13" ht="35.25" customHeight="1" x14ac:dyDescent="0.3">
      <c r="A52" s="1"/>
      <c r="B52" s="32"/>
      <c r="C52" s="109">
        <v>7114</v>
      </c>
      <c r="D52" s="104" t="s">
        <v>139</v>
      </c>
      <c r="E52" s="101" t="s">
        <v>5</v>
      </c>
      <c r="F52" s="105" t="s">
        <v>71</v>
      </c>
      <c r="G52" s="106" t="s">
        <v>219</v>
      </c>
      <c r="H52" s="107">
        <v>0</v>
      </c>
      <c r="I52" s="107">
        <v>0</v>
      </c>
      <c r="J52" s="107">
        <v>0</v>
      </c>
      <c r="K52" s="107">
        <v>234040.9548677924</v>
      </c>
      <c r="L52" s="107">
        <v>475808.81920301868</v>
      </c>
      <c r="M52" s="45"/>
    </row>
    <row r="53" spans="1:13" ht="35.25" customHeight="1" x14ac:dyDescent="0.3">
      <c r="A53" s="1"/>
      <c r="B53" s="32"/>
      <c r="C53" s="109">
        <v>7118</v>
      </c>
      <c r="D53" s="104" t="s">
        <v>141</v>
      </c>
      <c r="E53" s="101" t="s">
        <v>5</v>
      </c>
      <c r="F53" s="105" t="s">
        <v>602</v>
      </c>
      <c r="G53" s="106" t="s">
        <v>219</v>
      </c>
      <c r="H53" s="107">
        <v>0</v>
      </c>
      <c r="I53" s="107">
        <v>0</v>
      </c>
      <c r="J53" s="107">
        <v>0</v>
      </c>
      <c r="K53" s="107">
        <v>163008.3548606431</v>
      </c>
      <c r="L53" s="107">
        <v>85490.099965029702</v>
      </c>
      <c r="M53" s="45"/>
    </row>
    <row r="54" spans="1:13" ht="35.25" customHeight="1" x14ac:dyDescent="0.3">
      <c r="A54" s="1"/>
      <c r="B54" s="34"/>
      <c r="C54" s="109" t="s">
        <v>115</v>
      </c>
      <c r="D54" s="104" t="s">
        <v>114</v>
      </c>
      <c r="E54" s="101" t="s">
        <v>5</v>
      </c>
      <c r="F54" s="105" t="s">
        <v>11</v>
      </c>
      <c r="G54" s="106" t="s">
        <v>219</v>
      </c>
      <c r="H54" s="107">
        <v>67730.510000000009</v>
      </c>
      <c r="I54" s="107">
        <v>0</v>
      </c>
      <c r="J54" s="107">
        <v>0</v>
      </c>
      <c r="K54" s="107">
        <v>58510.238716948101</v>
      </c>
      <c r="L54" s="107">
        <v>41489.761283051899</v>
      </c>
      <c r="M54" s="45"/>
    </row>
    <row r="55" spans="1:13" ht="35.25" customHeight="1" x14ac:dyDescent="0.3">
      <c r="A55" s="1"/>
      <c r="B55" s="32"/>
      <c r="C55" s="109" t="s">
        <v>116</v>
      </c>
      <c r="D55" s="104" t="s">
        <v>114</v>
      </c>
      <c r="E55" s="101" t="s">
        <v>5</v>
      </c>
      <c r="F55" s="105" t="s">
        <v>11</v>
      </c>
      <c r="G55" s="106" t="s">
        <v>219</v>
      </c>
      <c r="H55" s="107">
        <v>0</v>
      </c>
      <c r="I55" s="107">
        <v>0</v>
      </c>
      <c r="J55" s="107">
        <v>0</v>
      </c>
      <c r="K55" s="107">
        <v>0</v>
      </c>
      <c r="L55" s="107">
        <v>129718.98118391364</v>
      </c>
      <c r="M55" s="45"/>
    </row>
    <row r="56" spans="1:13" ht="35.25" customHeight="1" x14ac:dyDescent="0.3">
      <c r="A56" s="1"/>
      <c r="B56" s="32"/>
      <c r="C56" s="109">
        <v>7115</v>
      </c>
      <c r="D56" s="104" t="s">
        <v>140</v>
      </c>
      <c r="E56" s="101" t="s">
        <v>5</v>
      </c>
      <c r="F56" s="105" t="s">
        <v>97</v>
      </c>
      <c r="G56" s="106" t="s">
        <v>220</v>
      </c>
      <c r="H56" s="107">
        <v>59879</v>
      </c>
      <c r="I56" s="107">
        <v>266086.83462148911</v>
      </c>
      <c r="J56" s="107">
        <v>253913.16537851089</v>
      </c>
      <c r="K56" s="107">
        <v>117020.4774338962</v>
      </c>
      <c r="L56" s="107">
        <v>82979.522566103798</v>
      </c>
      <c r="M56" s="45"/>
    </row>
    <row r="57" spans="1:13" ht="35.25" customHeight="1" x14ac:dyDescent="0.3">
      <c r="A57" s="1"/>
      <c r="B57" s="32"/>
      <c r="C57" s="109">
        <v>9103</v>
      </c>
      <c r="D57" s="104" t="s">
        <v>129</v>
      </c>
      <c r="E57" s="101" t="s">
        <v>117</v>
      </c>
      <c r="F57" s="105" t="s">
        <v>607</v>
      </c>
      <c r="G57" s="106" t="s">
        <v>213</v>
      </c>
      <c r="H57" s="107">
        <v>1489160.5799999998</v>
      </c>
      <c r="I57" s="107">
        <v>0</v>
      </c>
      <c r="J57" s="107">
        <v>0</v>
      </c>
      <c r="K57" s="107">
        <v>0</v>
      </c>
      <c r="L57" s="107">
        <v>0</v>
      </c>
      <c r="M57" s="45"/>
    </row>
    <row r="58" spans="1:13" ht="35.25" customHeight="1" x14ac:dyDescent="0.3">
      <c r="A58" s="1"/>
      <c r="B58" s="32"/>
      <c r="C58" s="103" t="s">
        <v>153</v>
      </c>
      <c r="D58" s="104" t="s">
        <v>128</v>
      </c>
      <c r="E58" s="101" t="s">
        <v>117</v>
      </c>
      <c r="F58" s="105" t="s">
        <v>185</v>
      </c>
      <c r="G58" s="106" t="s">
        <v>213</v>
      </c>
      <c r="H58" s="107">
        <v>30000</v>
      </c>
      <c r="I58" s="107">
        <v>0</v>
      </c>
      <c r="J58" s="107">
        <v>0</v>
      </c>
      <c r="K58" s="107">
        <v>0</v>
      </c>
      <c r="L58" s="107">
        <v>0</v>
      </c>
      <c r="M58" s="45"/>
    </row>
    <row r="59" spans="1:13" ht="35.25" customHeight="1" x14ac:dyDescent="0.3">
      <c r="A59" s="1"/>
      <c r="C59" s="103">
        <v>9099</v>
      </c>
      <c r="D59" s="104" t="s">
        <v>427</v>
      </c>
      <c r="E59" s="101" t="s">
        <v>117</v>
      </c>
      <c r="F59" s="105" t="s">
        <v>185</v>
      </c>
      <c r="G59" s="106" t="s">
        <v>213</v>
      </c>
      <c r="H59" s="107">
        <v>40000</v>
      </c>
      <c r="I59" s="107">
        <v>40000</v>
      </c>
      <c r="J59" s="107">
        <v>50000</v>
      </c>
      <c r="K59" s="107">
        <v>50000</v>
      </c>
      <c r="L59" s="107">
        <v>80000</v>
      </c>
      <c r="M59" s="45"/>
    </row>
    <row r="60" spans="1:13" ht="35.25" customHeight="1" x14ac:dyDescent="0.3">
      <c r="A60" s="1"/>
      <c r="C60" s="103">
        <v>6989</v>
      </c>
      <c r="D60" s="104" t="s">
        <v>157</v>
      </c>
      <c r="E60" s="101" t="s">
        <v>4</v>
      </c>
      <c r="F60" s="105" t="s">
        <v>185</v>
      </c>
      <c r="G60" s="106" t="s">
        <v>213</v>
      </c>
      <c r="H60" s="107">
        <v>480000</v>
      </c>
      <c r="I60" s="107">
        <v>347667</v>
      </c>
      <c r="J60" s="107">
        <v>0</v>
      </c>
      <c r="K60" s="107">
        <v>50000</v>
      </c>
      <c r="L60" s="107">
        <v>0</v>
      </c>
      <c r="M60" s="45"/>
    </row>
    <row r="61" spans="1:13" ht="35.25" customHeight="1" x14ac:dyDescent="0.3">
      <c r="A61" s="1"/>
      <c r="C61" s="103">
        <v>9017</v>
      </c>
      <c r="D61" s="104" t="s">
        <v>424</v>
      </c>
      <c r="E61" s="101" t="s">
        <v>151</v>
      </c>
      <c r="F61" s="105" t="s">
        <v>185</v>
      </c>
      <c r="G61" s="106" t="s">
        <v>213</v>
      </c>
      <c r="H61" s="107">
        <v>403000</v>
      </c>
      <c r="I61" s="107">
        <v>541075.53</v>
      </c>
      <c r="J61" s="107">
        <v>336340.37000000011</v>
      </c>
      <c r="K61" s="107">
        <v>418388.66</v>
      </c>
      <c r="L61" s="107">
        <v>473809.26</v>
      </c>
      <c r="M61" s="45"/>
    </row>
    <row r="62" spans="1:13" ht="35.25" customHeight="1" x14ac:dyDescent="0.3">
      <c r="A62" s="1"/>
      <c r="C62" s="109" t="s">
        <v>7</v>
      </c>
      <c r="D62" s="104" t="s">
        <v>8</v>
      </c>
      <c r="E62" s="101" t="s">
        <v>3</v>
      </c>
      <c r="F62" s="105" t="s">
        <v>185</v>
      </c>
      <c r="G62" s="106" t="s">
        <v>216</v>
      </c>
      <c r="H62" s="107">
        <v>71829.01999999999</v>
      </c>
      <c r="I62" s="107">
        <v>0</v>
      </c>
      <c r="J62" s="107">
        <v>0</v>
      </c>
      <c r="K62" s="107">
        <v>0</v>
      </c>
      <c r="L62" s="107">
        <v>0</v>
      </c>
      <c r="M62" s="45"/>
    </row>
    <row r="63" spans="1:13" ht="35.25" customHeight="1" x14ac:dyDescent="0.3">
      <c r="A63" s="1"/>
      <c r="B63" s="32"/>
      <c r="C63" s="103" t="s">
        <v>101</v>
      </c>
      <c r="D63" s="104" t="s">
        <v>8</v>
      </c>
      <c r="E63" s="101" t="s">
        <v>4</v>
      </c>
      <c r="F63" s="105" t="s">
        <v>185</v>
      </c>
      <c r="G63" s="106" t="s">
        <v>214</v>
      </c>
      <c r="H63" s="107">
        <v>54776.779999999984</v>
      </c>
      <c r="I63" s="107">
        <v>0</v>
      </c>
      <c r="J63" s="107">
        <v>0</v>
      </c>
      <c r="K63" s="107">
        <v>0</v>
      </c>
      <c r="L63" s="107">
        <v>0</v>
      </c>
      <c r="M63" s="45"/>
    </row>
    <row r="64" spans="1:13" ht="35.25" customHeight="1" x14ac:dyDescent="0.3">
      <c r="A64" s="1"/>
      <c r="B64" s="32"/>
      <c r="C64" s="109">
        <v>6966</v>
      </c>
      <c r="D64" s="104" t="s">
        <v>149</v>
      </c>
      <c r="E64" s="101" t="s">
        <v>4</v>
      </c>
      <c r="F64" s="105" t="s">
        <v>609</v>
      </c>
      <c r="G64" s="106" t="s">
        <v>214</v>
      </c>
      <c r="H64" s="107">
        <v>1400000</v>
      </c>
      <c r="I64" s="107">
        <v>0</v>
      </c>
      <c r="J64" s="107">
        <v>0</v>
      </c>
      <c r="K64" s="107">
        <v>0</v>
      </c>
      <c r="L64" s="107">
        <v>0</v>
      </c>
      <c r="M64" s="45"/>
    </row>
    <row r="65" spans="1:13" ht="35.25" customHeight="1" x14ac:dyDescent="0.3">
      <c r="A65" s="1"/>
      <c r="B65" s="35"/>
      <c r="C65" s="109">
        <v>6972</v>
      </c>
      <c r="D65" s="104" t="s">
        <v>148</v>
      </c>
      <c r="E65" s="101" t="s">
        <v>4</v>
      </c>
      <c r="F65" s="105" t="s">
        <v>476</v>
      </c>
      <c r="G65" s="106" t="s">
        <v>214</v>
      </c>
      <c r="H65" s="107">
        <v>10902</v>
      </c>
      <c r="I65" s="107">
        <v>0</v>
      </c>
      <c r="J65" s="107">
        <v>0</v>
      </c>
      <c r="K65" s="107">
        <v>0</v>
      </c>
      <c r="L65" s="107">
        <v>0</v>
      </c>
      <c r="M65" s="45"/>
    </row>
    <row r="66" spans="1:13" ht="35.25" customHeight="1" x14ac:dyDescent="0.3">
      <c r="A66" s="1"/>
      <c r="B66" s="32"/>
      <c r="C66" s="103">
        <v>5859</v>
      </c>
      <c r="D66" s="104" t="s">
        <v>123</v>
      </c>
      <c r="E66" s="101" t="s">
        <v>4</v>
      </c>
      <c r="F66" s="105" t="s">
        <v>599</v>
      </c>
      <c r="G66" s="106" t="s">
        <v>214</v>
      </c>
      <c r="H66" s="107">
        <v>12920</v>
      </c>
      <c r="I66" s="107">
        <v>0</v>
      </c>
      <c r="J66" s="107">
        <v>0</v>
      </c>
      <c r="K66" s="107">
        <v>0</v>
      </c>
      <c r="L66" s="107">
        <v>0</v>
      </c>
      <c r="M66" s="45"/>
    </row>
    <row r="67" spans="1:13" ht="35.25" customHeight="1" x14ac:dyDescent="0.3">
      <c r="A67" s="1"/>
      <c r="C67" s="109">
        <v>5861</v>
      </c>
      <c r="D67" s="104" t="s">
        <v>121</v>
      </c>
      <c r="E67" s="101" t="s">
        <v>4</v>
      </c>
      <c r="F67" s="105" t="s">
        <v>599</v>
      </c>
      <c r="G67" s="106" t="s">
        <v>214</v>
      </c>
      <c r="H67" s="107">
        <v>271969</v>
      </c>
      <c r="I67" s="107">
        <v>0</v>
      </c>
      <c r="J67" s="107">
        <v>0</v>
      </c>
      <c r="K67" s="107">
        <v>0</v>
      </c>
      <c r="L67" s="107">
        <v>0</v>
      </c>
      <c r="M67" s="45"/>
    </row>
    <row r="68" spans="1:13" ht="35.25" customHeight="1" x14ac:dyDescent="0.3">
      <c r="A68" s="1"/>
      <c r="C68" s="109">
        <v>5862</v>
      </c>
      <c r="D68" s="104" t="s">
        <v>122</v>
      </c>
      <c r="E68" s="101" t="s">
        <v>4</v>
      </c>
      <c r="F68" s="105" t="s">
        <v>599</v>
      </c>
      <c r="G68" s="106" t="s">
        <v>214</v>
      </c>
      <c r="H68" s="107">
        <v>300000</v>
      </c>
      <c r="I68" s="107">
        <v>1000000</v>
      </c>
      <c r="J68" s="107">
        <v>0</v>
      </c>
      <c r="K68" s="107">
        <v>0</v>
      </c>
      <c r="L68" s="107">
        <v>0</v>
      </c>
      <c r="M68" s="45"/>
    </row>
    <row r="69" spans="1:13" ht="35.25" customHeight="1" x14ac:dyDescent="0.3">
      <c r="A69" s="1"/>
      <c r="C69" s="103" t="s">
        <v>106</v>
      </c>
      <c r="D69" s="104" t="s">
        <v>8</v>
      </c>
      <c r="E69" s="101" t="s">
        <v>5</v>
      </c>
      <c r="F69" s="105" t="s">
        <v>185</v>
      </c>
      <c r="G69" s="106" t="s">
        <v>221</v>
      </c>
      <c r="H69" s="107">
        <v>187844.04999999993</v>
      </c>
      <c r="I69" s="107">
        <v>609513.9</v>
      </c>
      <c r="J69" s="107">
        <v>358599.53</v>
      </c>
      <c r="K69" s="107">
        <v>0</v>
      </c>
      <c r="L69" s="107">
        <v>0</v>
      </c>
      <c r="M69" s="45"/>
    </row>
    <row r="70" spans="1:13" ht="35.25" customHeight="1" x14ac:dyDescent="0.3">
      <c r="A70" s="1"/>
      <c r="B70" s="32"/>
      <c r="C70" s="103">
        <v>9032</v>
      </c>
      <c r="D70" s="104" t="s">
        <v>124</v>
      </c>
      <c r="E70" s="101" t="s">
        <v>5</v>
      </c>
      <c r="F70" s="105" t="s">
        <v>185</v>
      </c>
      <c r="G70" s="106" t="s">
        <v>219</v>
      </c>
      <c r="H70" s="107">
        <v>75000</v>
      </c>
      <c r="I70" s="107">
        <v>49891.281491529211</v>
      </c>
      <c r="J70" s="107">
        <v>100108.71850847079</v>
      </c>
      <c r="K70" s="107">
        <v>43882.679037711074</v>
      </c>
      <c r="L70" s="107">
        <v>58307.096008617584</v>
      </c>
      <c r="M70" s="45"/>
    </row>
    <row r="71" spans="1:13" ht="35.25" customHeight="1" x14ac:dyDescent="0.3">
      <c r="A71" s="1"/>
      <c r="B71" s="32"/>
      <c r="C71" s="103">
        <v>9003</v>
      </c>
      <c r="D71" s="104" t="s">
        <v>125</v>
      </c>
      <c r="E71" s="101" t="s">
        <v>117</v>
      </c>
      <c r="F71" s="105" t="s">
        <v>607</v>
      </c>
      <c r="G71" s="106" t="s">
        <v>213</v>
      </c>
      <c r="H71" s="107">
        <v>5000</v>
      </c>
      <c r="I71" s="107">
        <v>26608.683462148911</v>
      </c>
      <c r="J71" s="107">
        <v>18391.316537851089</v>
      </c>
      <c r="K71" s="107">
        <v>2925.5119358474053</v>
      </c>
      <c r="L71" s="107">
        <v>7074.4880641525942</v>
      </c>
      <c r="M71" s="45"/>
    </row>
    <row r="72" spans="1:13" ht="35.25" customHeight="1" x14ac:dyDescent="0.3">
      <c r="A72" s="1"/>
      <c r="B72" s="32"/>
      <c r="C72" s="103" t="s">
        <v>147</v>
      </c>
      <c r="D72" s="104" t="s">
        <v>301</v>
      </c>
      <c r="E72" s="101" t="s">
        <v>3</v>
      </c>
      <c r="F72" s="105" t="s">
        <v>607</v>
      </c>
      <c r="G72" s="106" t="s">
        <v>212</v>
      </c>
      <c r="H72" s="107">
        <v>125000</v>
      </c>
      <c r="I72" s="107">
        <v>137473</v>
      </c>
      <c r="J72" s="107">
        <v>180000</v>
      </c>
      <c r="K72" s="107">
        <v>180000</v>
      </c>
      <c r="L72" s="107">
        <v>220000</v>
      </c>
      <c r="M72" s="45"/>
    </row>
    <row r="73" spans="1:13" ht="35.25" customHeight="1" x14ac:dyDescent="0.3">
      <c r="A73" s="1"/>
      <c r="B73" s="32"/>
      <c r="C73" s="103">
        <v>9104</v>
      </c>
      <c r="D73" s="104" t="s">
        <v>126</v>
      </c>
      <c r="E73" s="101" t="s">
        <v>117</v>
      </c>
      <c r="F73" s="105" t="s">
        <v>607</v>
      </c>
      <c r="G73" s="106" t="s">
        <v>213</v>
      </c>
      <c r="H73" s="107">
        <v>6644000</v>
      </c>
      <c r="I73" s="107">
        <v>6936000</v>
      </c>
      <c r="J73" s="107">
        <v>5265999</v>
      </c>
      <c r="K73" s="107">
        <v>5500000</v>
      </c>
      <c r="L73" s="107">
        <v>5500000</v>
      </c>
      <c r="M73" s="45"/>
    </row>
    <row r="74" spans="1:13" ht="35.25" customHeight="1" x14ac:dyDescent="0.3">
      <c r="A74" s="1"/>
      <c r="B74" s="32"/>
      <c r="C74" s="103" t="s">
        <v>305</v>
      </c>
      <c r="D74" s="104" t="s">
        <v>298</v>
      </c>
      <c r="E74" s="101" t="s">
        <v>117</v>
      </c>
      <c r="F74" s="105" t="s">
        <v>607</v>
      </c>
      <c r="G74" s="106" t="s">
        <v>434</v>
      </c>
      <c r="H74" s="107">
        <v>400000</v>
      </c>
      <c r="I74" s="107">
        <v>400000</v>
      </c>
      <c r="J74" s="107">
        <v>400000</v>
      </c>
      <c r="K74" s="107">
        <v>750000</v>
      </c>
      <c r="L74" s="107">
        <v>350000</v>
      </c>
      <c r="M74" s="45"/>
    </row>
    <row r="75" spans="1:13" ht="35.25" customHeight="1" x14ac:dyDescent="0.3">
      <c r="A75" s="1"/>
      <c r="B75" s="32"/>
      <c r="C75" s="103" t="s">
        <v>201</v>
      </c>
      <c r="D75" s="104" t="s">
        <v>299</v>
      </c>
      <c r="E75" s="101" t="s">
        <v>117</v>
      </c>
      <c r="F75" s="105" t="s">
        <v>607</v>
      </c>
      <c r="G75" s="106" t="s">
        <v>216</v>
      </c>
      <c r="H75" s="107">
        <v>500000</v>
      </c>
      <c r="I75" s="107">
        <v>450000</v>
      </c>
      <c r="J75" s="107">
        <v>450000</v>
      </c>
      <c r="K75" s="107">
        <v>500000</v>
      </c>
      <c r="L75" s="107">
        <v>500000</v>
      </c>
      <c r="M75" s="45"/>
    </row>
    <row r="76" spans="1:13" ht="35.25" customHeight="1" x14ac:dyDescent="0.3">
      <c r="A76" s="1"/>
      <c r="B76" s="32"/>
      <c r="C76" s="103" t="s">
        <v>202</v>
      </c>
      <c r="D76" s="104" t="s">
        <v>206</v>
      </c>
      <c r="E76" s="101" t="s">
        <v>117</v>
      </c>
      <c r="F76" s="105" t="s">
        <v>607</v>
      </c>
      <c r="G76" s="106" t="s">
        <v>214</v>
      </c>
      <c r="H76" s="107">
        <v>70000</v>
      </c>
      <c r="I76" s="107">
        <v>0</v>
      </c>
      <c r="J76" s="107">
        <v>0</v>
      </c>
      <c r="K76" s="107">
        <v>0</v>
      </c>
      <c r="L76" s="107">
        <v>0</v>
      </c>
      <c r="M76" s="45"/>
    </row>
    <row r="77" spans="1:13" ht="35.25" customHeight="1" x14ac:dyDescent="0.3">
      <c r="A77" s="1"/>
      <c r="B77" s="32"/>
      <c r="C77" s="103" t="s">
        <v>203</v>
      </c>
      <c r="D77" s="104" t="s">
        <v>207</v>
      </c>
      <c r="E77" s="101" t="s">
        <v>117</v>
      </c>
      <c r="F77" s="105" t="s">
        <v>607</v>
      </c>
      <c r="G77" s="106" t="s">
        <v>216</v>
      </c>
      <c r="H77" s="107">
        <v>375000</v>
      </c>
      <c r="I77" s="107">
        <v>375000</v>
      </c>
      <c r="J77" s="107">
        <v>375000</v>
      </c>
      <c r="K77" s="107">
        <v>900000</v>
      </c>
      <c r="L77" s="107">
        <v>500000</v>
      </c>
      <c r="M77" s="45"/>
    </row>
    <row r="78" spans="1:13" ht="35.25" customHeight="1" x14ac:dyDescent="0.3">
      <c r="A78" s="1"/>
      <c r="B78" s="32"/>
      <c r="C78" s="103" t="s">
        <v>204</v>
      </c>
      <c r="D78" s="104" t="s">
        <v>208</v>
      </c>
      <c r="E78" s="101" t="s">
        <v>117</v>
      </c>
      <c r="F78" s="105" t="s">
        <v>607</v>
      </c>
      <c r="G78" s="106" t="s">
        <v>216</v>
      </c>
      <c r="H78" s="107">
        <v>0</v>
      </c>
      <c r="I78" s="107">
        <v>0</v>
      </c>
      <c r="J78" s="107">
        <v>0</v>
      </c>
      <c r="K78" s="107">
        <v>250000</v>
      </c>
      <c r="L78" s="107">
        <v>100000</v>
      </c>
      <c r="M78" s="45"/>
    </row>
    <row r="79" spans="1:13" ht="35.25" customHeight="1" x14ac:dyDescent="0.3">
      <c r="A79" s="1"/>
      <c r="B79" s="32"/>
      <c r="C79" s="103" t="s">
        <v>205</v>
      </c>
      <c r="D79" s="104" t="s">
        <v>209</v>
      </c>
      <c r="E79" s="101" t="s">
        <v>117</v>
      </c>
      <c r="F79" s="105" t="s">
        <v>607</v>
      </c>
      <c r="G79" s="106" t="s">
        <v>434</v>
      </c>
      <c r="H79" s="107">
        <v>1300000</v>
      </c>
      <c r="I79" s="107">
        <v>550000</v>
      </c>
      <c r="J79" s="107">
        <v>550000</v>
      </c>
      <c r="K79" s="107">
        <v>532261</v>
      </c>
      <c r="L79" s="107">
        <v>500000</v>
      </c>
      <c r="M79" s="45"/>
    </row>
    <row r="80" spans="1:13" ht="35.25" customHeight="1" x14ac:dyDescent="0.3">
      <c r="A80" s="1"/>
      <c r="B80" s="32"/>
      <c r="C80" s="103">
        <v>9019</v>
      </c>
      <c r="D80" s="104" t="s">
        <v>127</v>
      </c>
      <c r="E80" s="101" t="s">
        <v>117</v>
      </c>
      <c r="F80" s="105" t="s">
        <v>607</v>
      </c>
      <c r="G80" s="106" t="s">
        <v>213</v>
      </c>
      <c r="H80" s="107">
        <v>54534.59</v>
      </c>
      <c r="I80" s="107">
        <v>100714.34</v>
      </c>
      <c r="J80" s="107">
        <v>0</v>
      </c>
      <c r="K80" s="107">
        <v>0</v>
      </c>
      <c r="L80" s="107">
        <v>0</v>
      </c>
      <c r="M80" s="45"/>
    </row>
    <row r="81" spans="1:14" ht="35.25" customHeight="1" x14ac:dyDescent="0.3">
      <c r="A81" s="1"/>
      <c r="B81" s="32"/>
      <c r="C81" s="103">
        <v>10029</v>
      </c>
      <c r="D81" s="104" t="s">
        <v>523</v>
      </c>
      <c r="E81" s="101" t="s">
        <v>5</v>
      </c>
      <c r="F81" s="105" t="s">
        <v>185</v>
      </c>
      <c r="G81" s="106" t="s">
        <v>219</v>
      </c>
      <c r="H81" s="107">
        <v>0</v>
      </c>
      <c r="I81" s="107">
        <v>2623.3599999999997</v>
      </c>
      <c r="J81" s="107">
        <v>0</v>
      </c>
      <c r="K81" s="107">
        <v>0</v>
      </c>
      <c r="L81" s="107">
        <v>0</v>
      </c>
      <c r="M81" s="45"/>
    </row>
    <row r="82" spans="1:14" ht="35.25" customHeight="1" x14ac:dyDescent="0.3">
      <c r="A82" s="1"/>
      <c r="C82" s="109">
        <v>5701</v>
      </c>
      <c r="D82" s="104" t="s">
        <v>119</v>
      </c>
      <c r="E82" s="101" t="s">
        <v>4</v>
      </c>
      <c r="F82" s="105" t="s">
        <v>483</v>
      </c>
      <c r="G82" s="106" t="s">
        <v>220</v>
      </c>
      <c r="H82" s="107">
        <v>891458</v>
      </c>
      <c r="I82" s="107">
        <v>133043.09135437215</v>
      </c>
      <c r="J82" s="107">
        <v>66956.418645627855</v>
      </c>
      <c r="K82" s="107">
        <v>0</v>
      </c>
      <c r="L82" s="107">
        <v>0</v>
      </c>
      <c r="M82" s="45"/>
    </row>
    <row r="83" spans="1:14" ht="35.25" customHeight="1" x14ac:dyDescent="0.3">
      <c r="A83" s="1"/>
      <c r="B83" s="32"/>
      <c r="C83" s="109">
        <v>4542</v>
      </c>
      <c r="D83" s="104" t="s">
        <v>154</v>
      </c>
      <c r="E83" s="101" t="s">
        <v>3</v>
      </c>
      <c r="F83" s="105" t="s">
        <v>506</v>
      </c>
      <c r="G83" s="106" t="s">
        <v>212</v>
      </c>
      <c r="H83" s="107">
        <v>400000</v>
      </c>
      <c r="I83" s="107">
        <v>0</v>
      </c>
      <c r="J83" s="107">
        <v>0</v>
      </c>
      <c r="K83" s="107">
        <v>0</v>
      </c>
      <c r="L83" s="107">
        <v>14285.928842500603</v>
      </c>
      <c r="M83" s="45"/>
    </row>
    <row r="84" spans="1:14" ht="35.25" customHeight="1" x14ac:dyDescent="0.3">
      <c r="A84" s="1"/>
      <c r="C84" s="109">
        <v>9111</v>
      </c>
      <c r="D84" s="104" t="s">
        <v>150</v>
      </c>
      <c r="E84" s="101" t="s">
        <v>117</v>
      </c>
      <c r="F84" s="105" t="s">
        <v>120</v>
      </c>
      <c r="G84" s="106" t="s">
        <v>213</v>
      </c>
      <c r="H84" s="107">
        <v>0</v>
      </c>
      <c r="I84" s="107">
        <v>41764.417475494491</v>
      </c>
      <c r="J84" s="107">
        <v>21018.722524505509</v>
      </c>
      <c r="K84" s="107">
        <v>0</v>
      </c>
      <c r="L84" s="107">
        <v>0</v>
      </c>
      <c r="M84" s="45"/>
    </row>
    <row r="85" spans="1:14" ht="35.25" customHeight="1" x14ac:dyDescent="0.3">
      <c r="A85" s="1"/>
      <c r="B85" s="32"/>
      <c r="C85" s="109">
        <v>5698</v>
      </c>
      <c r="D85" s="104" t="s">
        <v>132</v>
      </c>
      <c r="E85" s="101" t="s">
        <v>5</v>
      </c>
      <c r="F85" s="105" t="s">
        <v>131</v>
      </c>
      <c r="G85" s="106" t="s">
        <v>220</v>
      </c>
      <c r="H85" s="107">
        <v>750000</v>
      </c>
      <c r="I85" s="107">
        <v>0</v>
      </c>
      <c r="J85" s="107">
        <v>0</v>
      </c>
      <c r="K85" s="107">
        <v>29255.11935847405</v>
      </c>
      <c r="L85" s="107">
        <v>20744.88064152595</v>
      </c>
      <c r="M85" s="45"/>
    </row>
    <row r="86" spans="1:14" s="4" customFormat="1" ht="35.25" customHeight="1" x14ac:dyDescent="0.3">
      <c r="A86" s="1"/>
      <c r="B86" s="32"/>
      <c r="C86" s="103">
        <v>9231</v>
      </c>
      <c r="D86" s="104" t="s">
        <v>155</v>
      </c>
      <c r="E86" s="101" t="s">
        <v>117</v>
      </c>
      <c r="F86" s="105" t="s">
        <v>185</v>
      </c>
      <c r="G86" s="106" t="s">
        <v>213</v>
      </c>
      <c r="H86" s="107">
        <v>15000</v>
      </c>
      <c r="I86" s="107">
        <v>0</v>
      </c>
      <c r="J86" s="107">
        <v>0</v>
      </c>
      <c r="K86" s="107">
        <v>0</v>
      </c>
      <c r="L86" s="107">
        <v>0</v>
      </c>
      <c r="M86" s="45"/>
      <c r="N86" s="1"/>
    </row>
    <row r="87" spans="1:14" s="4" customFormat="1" ht="35.25" customHeight="1" x14ac:dyDescent="0.3">
      <c r="A87" s="1"/>
      <c r="B87" s="33"/>
      <c r="C87" s="103">
        <v>9276</v>
      </c>
      <c r="D87" s="104" t="s">
        <v>428</v>
      </c>
      <c r="E87" s="101" t="s">
        <v>117</v>
      </c>
      <c r="F87" s="105" t="s">
        <v>185</v>
      </c>
      <c r="G87" s="106" t="s">
        <v>213</v>
      </c>
      <c r="H87" s="107">
        <v>280000</v>
      </c>
      <c r="I87" s="107">
        <v>250000</v>
      </c>
      <c r="J87" s="107">
        <v>225000</v>
      </c>
      <c r="K87" s="107">
        <v>225000</v>
      </c>
      <c r="L87" s="107">
        <v>200000</v>
      </c>
      <c r="M87" s="45"/>
      <c r="N87" s="1"/>
    </row>
    <row r="88" spans="1:14" s="4" customFormat="1" ht="35.25" customHeight="1" x14ac:dyDescent="0.3">
      <c r="A88" s="1"/>
      <c r="B88" s="33"/>
      <c r="C88" s="111">
        <v>9282</v>
      </c>
      <c r="D88" s="104" t="s">
        <v>524</v>
      </c>
      <c r="E88" s="101" t="s">
        <v>117</v>
      </c>
      <c r="F88" s="105" t="s">
        <v>185</v>
      </c>
      <c r="G88" s="106" t="s">
        <v>213</v>
      </c>
      <c r="H88" s="107">
        <v>100000</v>
      </c>
      <c r="I88" s="107">
        <v>75000</v>
      </c>
      <c r="J88" s="107">
        <v>100000</v>
      </c>
      <c r="K88" s="107">
        <v>100000</v>
      </c>
      <c r="L88" s="107">
        <v>100000</v>
      </c>
      <c r="M88" s="45"/>
      <c r="N88" s="1"/>
    </row>
    <row r="89" spans="1:14" s="4" customFormat="1" ht="35.25" customHeight="1" x14ac:dyDescent="0.3">
      <c r="A89" s="1"/>
      <c r="B89" s="32"/>
      <c r="C89" s="103" t="s">
        <v>160</v>
      </c>
      <c r="D89" s="104" t="s">
        <v>156</v>
      </c>
      <c r="E89" s="101" t="s">
        <v>4</v>
      </c>
      <c r="F89" s="105" t="s">
        <v>185</v>
      </c>
      <c r="G89" s="106" t="s">
        <v>213</v>
      </c>
      <c r="H89" s="107">
        <v>117602.4</v>
      </c>
      <c r="I89" s="107">
        <v>48226.17</v>
      </c>
      <c r="J89" s="107">
        <v>59192.149999999994</v>
      </c>
      <c r="K89" s="107">
        <v>60952.92</v>
      </c>
      <c r="L89" s="107">
        <v>58894.11</v>
      </c>
      <c r="M89" s="45"/>
      <c r="N89" s="1"/>
    </row>
    <row r="90" spans="1:14" s="4" customFormat="1" ht="35.25" customHeight="1" x14ac:dyDescent="0.3">
      <c r="A90" s="1"/>
      <c r="B90" s="27"/>
      <c r="C90" s="110">
        <v>9403</v>
      </c>
      <c r="D90" s="104" t="s">
        <v>525</v>
      </c>
      <c r="E90" s="101" t="s">
        <v>4</v>
      </c>
      <c r="F90" s="105" t="s">
        <v>185</v>
      </c>
      <c r="G90" s="106" t="s">
        <v>213</v>
      </c>
      <c r="H90" s="107">
        <v>49888.99</v>
      </c>
      <c r="I90" s="107">
        <v>0</v>
      </c>
      <c r="J90" s="107">
        <v>0</v>
      </c>
      <c r="K90" s="107">
        <v>0</v>
      </c>
      <c r="L90" s="107">
        <v>0</v>
      </c>
      <c r="M90" s="45"/>
      <c r="N90" s="1"/>
    </row>
    <row r="91" spans="1:14" s="4" customFormat="1" ht="35.25" customHeight="1" x14ac:dyDescent="0.3">
      <c r="A91" s="1"/>
      <c r="B91" s="33"/>
      <c r="C91" s="103">
        <v>9308</v>
      </c>
      <c r="D91" s="104" t="s">
        <v>158</v>
      </c>
      <c r="E91" s="101" t="s">
        <v>5</v>
      </c>
      <c r="F91" s="105" t="s">
        <v>185</v>
      </c>
      <c r="G91" s="106" t="s">
        <v>219</v>
      </c>
      <c r="H91" s="107">
        <v>251701</v>
      </c>
      <c r="I91" s="107">
        <v>211909</v>
      </c>
      <c r="J91" s="107">
        <v>175008</v>
      </c>
      <c r="K91" s="107">
        <v>77111</v>
      </c>
      <c r="L91" s="107">
        <v>98541</v>
      </c>
      <c r="M91" s="45"/>
      <c r="N91" s="1"/>
    </row>
    <row r="92" spans="1:14" s="4" customFormat="1" ht="35.25" customHeight="1" x14ac:dyDescent="0.3">
      <c r="A92" s="1"/>
      <c r="B92" s="32"/>
      <c r="C92" s="103" t="s">
        <v>159</v>
      </c>
      <c r="D92" s="104" t="s">
        <v>161</v>
      </c>
      <c r="E92" s="101" t="s">
        <v>4</v>
      </c>
      <c r="F92" s="105" t="s">
        <v>185</v>
      </c>
      <c r="G92" s="106" t="s">
        <v>214</v>
      </c>
      <c r="H92" s="107">
        <v>122102.99999999999</v>
      </c>
      <c r="I92" s="107">
        <v>140480.79</v>
      </c>
      <c r="J92" s="107">
        <v>155891.19</v>
      </c>
      <c r="K92" s="107">
        <v>0</v>
      </c>
      <c r="L92" s="107">
        <v>0</v>
      </c>
      <c r="M92" s="45"/>
      <c r="N92" s="1"/>
    </row>
    <row r="93" spans="1:14" s="4" customFormat="1" ht="35.25" customHeight="1" x14ac:dyDescent="0.3">
      <c r="A93" s="1"/>
      <c r="B93" s="32"/>
      <c r="C93" s="109">
        <v>9304</v>
      </c>
      <c r="D93" s="104" t="s">
        <v>162</v>
      </c>
      <c r="E93" s="101" t="s">
        <v>4</v>
      </c>
      <c r="F93" s="105" t="s">
        <v>493</v>
      </c>
      <c r="G93" s="106" t="s">
        <v>214</v>
      </c>
      <c r="H93" s="107">
        <v>47419.950000000012</v>
      </c>
      <c r="I93" s="107">
        <v>0</v>
      </c>
      <c r="J93" s="107">
        <v>0</v>
      </c>
      <c r="K93" s="107">
        <v>0</v>
      </c>
      <c r="L93" s="107">
        <v>0</v>
      </c>
      <c r="M93" s="45"/>
      <c r="N93" s="1"/>
    </row>
    <row r="94" spans="1:14" s="4" customFormat="1" ht="35.25" customHeight="1" x14ac:dyDescent="0.3">
      <c r="A94" s="1"/>
      <c r="B94" s="32"/>
      <c r="C94" s="103">
        <v>9305</v>
      </c>
      <c r="D94" s="104" t="s">
        <v>163</v>
      </c>
      <c r="E94" s="101" t="s">
        <v>4</v>
      </c>
      <c r="F94" s="105" t="s">
        <v>494</v>
      </c>
      <c r="G94" s="106" t="s">
        <v>214</v>
      </c>
      <c r="H94" s="107">
        <v>3444.41</v>
      </c>
      <c r="I94" s="107">
        <v>0</v>
      </c>
      <c r="J94" s="107">
        <v>0</v>
      </c>
      <c r="K94" s="107">
        <v>0</v>
      </c>
      <c r="L94" s="107">
        <v>0</v>
      </c>
      <c r="M94" s="45"/>
      <c r="N94" s="1"/>
    </row>
    <row r="95" spans="1:14" s="4" customFormat="1" ht="35.25" customHeight="1" x14ac:dyDescent="0.3">
      <c r="A95" s="1"/>
      <c r="B95" s="32"/>
      <c r="C95" s="109">
        <v>9253</v>
      </c>
      <c r="D95" s="104" t="s">
        <v>164</v>
      </c>
      <c r="E95" s="101" t="s">
        <v>3</v>
      </c>
      <c r="F95" s="105" t="s">
        <v>610</v>
      </c>
      <c r="G95" s="106" t="s">
        <v>212</v>
      </c>
      <c r="H95" s="107">
        <v>29068</v>
      </c>
      <c r="I95" s="107">
        <v>0</v>
      </c>
      <c r="J95" s="107">
        <v>0</v>
      </c>
      <c r="K95" s="107">
        <v>0</v>
      </c>
      <c r="L95" s="107">
        <v>0</v>
      </c>
      <c r="M95" s="45"/>
      <c r="N95" s="1"/>
    </row>
    <row r="96" spans="1:14" s="4" customFormat="1" ht="35.25" customHeight="1" x14ac:dyDescent="0.3">
      <c r="A96" s="1"/>
      <c r="B96" s="33"/>
      <c r="C96" s="109">
        <v>9257</v>
      </c>
      <c r="D96" s="104" t="s">
        <v>165</v>
      </c>
      <c r="E96" s="101" t="s">
        <v>3</v>
      </c>
      <c r="F96" s="105" t="s">
        <v>12</v>
      </c>
      <c r="G96" s="106" t="s">
        <v>215</v>
      </c>
      <c r="H96" s="107">
        <v>75000</v>
      </c>
      <c r="I96" s="107">
        <v>33260.854327686138</v>
      </c>
      <c r="J96" s="107">
        <v>16739.145672313862</v>
      </c>
      <c r="K96" s="107">
        <v>0</v>
      </c>
      <c r="L96" s="107">
        <v>0</v>
      </c>
      <c r="M96" s="45"/>
      <c r="N96" s="1"/>
    </row>
    <row r="97" spans="1:14" s="4" customFormat="1" ht="35.25" customHeight="1" x14ac:dyDescent="0.3">
      <c r="A97" s="1"/>
      <c r="B97" s="33"/>
      <c r="C97" s="109">
        <v>9259</v>
      </c>
      <c r="D97" s="104" t="s">
        <v>166</v>
      </c>
      <c r="E97" s="101" t="s">
        <v>3</v>
      </c>
      <c r="F97" s="105" t="s">
        <v>33</v>
      </c>
      <c r="G97" s="106" t="s">
        <v>212</v>
      </c>
      <c r="H97" s="107">
        <v>300000</v>
      </c>
      <c r="I97" s="107">
        <v>449021.53342376288</v>
      </c>
      <c r="J97" s="107">
        <v>580978.46657623712</v>
      </c>
      <c r="K97" s="107">
        <v>146275.59679237026</v>
      </c>
      <c r="L97" s="107">
        <v>194356.98669539194</v>
      </c>
      <c r="M97" s="45"/>
      <c r="N97" s="1"/>
    </row>
    <row r="98" spans="1:14" s="4" customFormat="1" ht="35.25" customHeight="1" x14ac:dyDescent="0.3">
      <c r="A98" s="1"/>
      <c r="B98" s="32"/>
      <c r="C98" s="109" t="s">
        <v>167</v>
      </c>
      <c r="D98" s="104" t="s">
        <v>171</v>
      </c>
      <c r="E98" s="101" t="s">
        <v>3</v>
      </c>
      <c r="F98" s="105" t="s">
        <v>17</v>
      </c>
      <c r="G98" s="106" t="s">
        <v>215</v>
      </c>
      <c r="H98" s="107">
        <v>0</v>
      </c>
      <c r="I98" s="107">
        <v>0</v>
      </c>
      <c r="J98" s="107">
        <v>0</v>
      </c>
      <c r="K98" s="107">
        <v>68497.936465931154</v>
      </c>
      <c r="L98" s="107">
        <v>26688.347822350996</v>
      </c>
      <c r="M98" s="45"/>
      <c r="N98" s="1"/>
    </row>
    <row r="99" spans="1:14" s="4" customFormat="1" ht="35.25" customHeight="1" x14ac:dyDescent="0.3">
      <c r="A99" s="1"/>
      <c r="B99" s="32"/>
      <c r="C99" s="109" t="s">
        <v>190</v>
      </c>
      <c r="D99" s="104" t="s">
        <v>420</v>
      </c>
      <c r="E99" s="101" t="s">
        <v>3</v>
      </c>
      <c r="F99" s="105" t="s">
        <v>242</v>
      </c>
      <c r="G99" s="106" t="s">
        <v>212</v>
      </c>
      <c r="H99" s="107">
        <v>3500000</v>
      </c>
      <c r="I99" s="107">
        <v>997825.62983058416</v>
      </c>
      <c r="J99" s="107">
        <v>1502174.3701694158</v>
      </c>
      <c r="K99" s="107">
        <v>0</v>
      </c>
      <c r="L99" s="107">
        <v>0</v>
      </c>
      <c r="M99" s="45"/>
      <c r="N99" s="1"/>
    </row>
    <row r="100" spans="1:14" s="4" customFormat="1" ht="35.25" customHeight="1" x14ac:dyDescent="0.3">
      <c r="A100" s="1"/>
      <c r="B100" s="32"/>
      <c r="C100" s="109" t="s">
        <v>168</v>
      </c>
      <c r="D100" s="104" t="s">
        <v>172</v>
      </c>
      <c r="E100" s="101" t="s">
        <v>3</v>
      </c>
      <c r="F100" s="105" t="s">
        <v>612</v>
      </c>
      <c r="G100" s="106" t="s">
        <v>215</v>
      </c>
      <c r="H100" s="107">
        <v>75000</v>
      </c>
      <c r="I100" s="107">
        <v>16630.427163843069</v>
      </c>
      <c r="J100" s="107">
        <v>8369.5728361569309</v>
      </c>
      <c r="K100" s="107">
        <v>0</v>
      </c>
      <c r="L100" s="107">
        <v>0</v>
      </c>
      <c r="M100" s="45"/>
      <c r="N100" s="1"/>
    </row>
    <row r="101" spans="1:14" s="4" customFormat="1" ht="35.25" customHeight="1" x14ac:dyDescent="0.3">
      <c r="A101" s="1"/>
      <c r="B101" s="33"/>
      <c r="C101" s="109" t="s">
        <v>169</v>
      </c>
      <c r="D101" s="104" t="s">
        <v>173</v>
      </c>
      <c r="E101" s="101" t="s">
        <v>3</v>
      </c>
      <c r="F101" s="105" t="s">
        <v>95</v>
      </c>
      <c r="G101" s="106" t="s">
        <v>212</v>
      </c>
      <c r="H101" s="107">
        <v>900000</v>
      </c>
      <c r="I101" s="107">
        <v>226906.21344056138</v>
      </c>
      <c r="J101" s="107">
        <v>114194.78655943862</v>
      </c>
      <c r="K101" s="107">
        <v>58510.238716948101</v>
      </c>
      <c r="L101" s="107">
        <v>69905.314331640286</v>
      </c>
      <c r="M101" s="45"/>
      <c r="N101" s="1"/>
    </row>
    <row r="102" spans="1:14" s="4" customFormat="1" ht="35.25" customHeight="1" x14ac:dyDescent="0.3">
      <c r="A102" s="1"/>
      <c r="B102" s="32"/>
      <c r="C102" s="109" t="s">
        <v>170</v>
      </c>
      <c r="D102" s="104" t="s">
        <v>174</v>
      </c>
      <c r="E102" s="101" t="s">
        <v>3</v>
      </c>
      <c r="F102" s="105" t="s">
        <v>17</v>
      </c>
      <c r="G102" s="106" t="s">
        <v>212</v>
      </c>
      <c r="H102" s="107">
        <v>0</v>
      </c>
      <c r="I102" s="107">
        <v>0</v>
      </c>
      <c r="J102" s="107">
        <v>0</v>
      </c>
      <c r="K102" s="107">
        <v>146275.59679237026</v>
      </c>
      <c r="L102" s="107">
        <v>194356.98669539194</v>
      </c>
      <c r="M102" s="45"/>
      <c r="N102" s="1"/>
    </row>
    <row r="103" spans="1:14" s="4" customFormat="1" ht="35.25" customHeight="1" x14ac:dyDescent="0.3">
      <c r="A103" s="1"/>
      <c r="B103" s="32"/>
      <c r="C103" s="109">
        <v>9292</v>
      </c>
      <c r="D103" s="104" t="s">
        <v>526</v>
      </c>
      <c r="E103" s="101" t="s">
        <v>4</v>
      </c>
      <c r="F103" s="105" t="s">
        <v>478</v>
      </c>
      <c r="G103" s="106" t="s">
        <v>214</v>
      </c>
      <c r="H103" s="107">
        <v>0</v>
      </c>
      <c r="I103" s="107">
        <v>0</v>
      </c>
      <c r="J103" s="107">
        <v>0</v>
      </c>
      <c r="K103" s="107">
        <v>11702.047743389621</v>
      </c>
      <c r="L103" s="107">
        <v>314838.76818601898</v>
      </c>
      <c r="M103" s="45"/>
      <c r="N103" s="1"/>
    </row>
    <row r="104" spans="1:14" s="4" customFormat="1" ht="35.25" customHeight="1" x14ac:dyDescent="0.3">
      <c r="A104" s="1"/>
      <c r="B104" s="33"/>
      <c r="C104" s="109">
        <v>9294</v>
      </c>
      <c r="D104" s="104" t="s">
        <v>176</v>
      </c>
      <c r="E104" s="101" t="s">
        <v>4</v>
      </c>
      <c r="F104" s="105" t="s">
        <v>476</v>
      </c>
      <c r="G104" s="106" t="s">
        <v>214</v>
      </c>
      <c r="H104" s="107">
        <v>0</v>
      </c>
      <c r="I104" s="107">
        <v>302673.77438194386</v>
      </c>
      <c r="J104" s="107">
        <v>351353.49561805616</v>
      </c>
      <c r="K104" s="107">
        <v>5000</v>
      </c>
      <c r="L104" s="107">
        <v>0</v>
      </c>
      <c r="M104" s="45"/>
      <c r="N104" s="1"/>
    </row>
    <row r="105" spans="1:14" s="4" customFormat="1" ht="35.25" customHeight="1" x14ac:dyDescent="0.3">
      <c r="A105" s="1"/>
      <c r="B105" s="32"/>
      <c r="C105" s="109">
        <v>9264</v>
      </c>
      <c r="D105" s="104" t="s">
        <v>177</v>
      </c>
      <c r="E105" s="101" t="s">
        <v>5</v>
      </c>
      <c r="F105" s="105" t="s">
        <v>28</v>
      </c>
      <c r="G105" s="106" t="s">
        <v>219</v>
      </c>
      <c r="H105" s="107">
        <v>0</v>
      </c>
      <c r="I105" s="107">
        <v>0</v>
      </c>
      <c r="J105" s="107">
        <v>0</v>
      </c>
      <c r="K105" s="107">
        <v>48992.963287249324</v>
      </c>
      <c r="L105" s="107">
        <v>46561.708481464899</v>
      </c>
      <c r="M105" s="45"/>
      <c r="N105" s="1"/>
    </row>
    <row r="106" spans="1:14" s="4" customFormat="1" ht="35.25" customHeight="1" x14ac:dyDescent="0.3">
      <c r="A106" s="1"/>
      <c r="B106" s="32"/>
      <c r="C106" s="109">
        <v>9265</v>
      </c>
      <c r="D106" s="104" t="s">
        <v>178</v>
      </c>
      <c r="E106" s="101" t="s">
        <v>5</v>
      </c>
      <c r="F106" s="105" t="s">
        <v>49</v>
      </c>
      <c r="G106" s="106" t="s">
        <v>219</v>
      </c>
      <c r="H106" s="107">
        <v>42282</v>
      </c>
      <c r="I106" s="107">
        <v>106434.73384859564</v>
      </c>
      <c r="J106" s="107">
        <v>103565.26615140436</v>
      </c>
      <c r="K106" s="107">
        <v>0</v>
      </c>
      <c r="L106" s="107">
        <v>0</v>
      </c>
      <c r="M106" s="45"/>
      <c r="N106" s="1"/>
    </row>
    <row r="107" spans="1:14" s="4" customFormat="1" ht="35.25" customHeight="1" x14ac:dyDescent="0.3">
      <c r="A107" s="1"/>
      <c r="B107" s="32"/>
      <c r="C107" s="109">
        <v>9266</v>
      </c>
      <c r="D107" s="104" t="s">
        <v>179</v>
      </c>
      <c r="E107" s="101" t="s">
        <v>5</v>
      </c>
      <c r="F107" s="105" t="s">
        <v>22</v>
      </c>
      <c r="G107" s="106" t="s">
        <v>219</v>
      </c>
      <c r="H107" s="107">
        <v>0</v>
      </c>
      <c r="I107" s="107">
        <v>0</v>
      </c>
      <c r="J107" s="107">
        <v>0</v>
      </c>
      <c r="K107" s="107">
        <v>0</v>
      </c>
      <c r="L107" s="107">
        <v>44879.794917517276</v>
      </c>
      <c r="M107" s="45"/>
      <c r="N107" s="1"/>
    </row>
    <row r="108" spans="1:14" s="4" customFormat="1" ht="35.25" customHeight="1" x14ac:dyDescent="0.3">
      <c r="A108" s="1"/>
      <c r="B108" s="32"/>
      <c r="C108" s="109">
        <v>9267</v>
      </c>
      <c r="D108" s="104" t="s">
        <v>180</v>
      </c>
      <c r="E108" s="101" t="s">
        <v>5</v>
      </c>
      <c r="F108" s="105" t="s">
        <v>88</v>
      </c>
      <c r="G108" s="106" t="s">
        <v>219</v>
      </c>
      <c r="H108" s="107">
        <v>0</v>
      </c>
      <c r="I108" s="107">
        <v>0</v>
      </c>
      <c r="J108" s="107">
        <v>0</v>
      </c>
      <c r="K108" s="107">
        <v>90115.129262294795</v>
      </c>
      <c r="L108" s="107">
        <v>62583.835940681369</v>
      </c>
      <c r="M108" s="45"/>
      <c r="N108" s="1"/>
    </row>
    <row r="109" spans="1:14" s="4" customFormat="1" ht="35.25" customHeight="1" x14ac:dyDescent="0.3">
      <c r="A109" s="1"/>
      <c r="B109" s="34"/>
      <c r="C109" s="109">
        <v>9269</v>
      </c>
      <c r="D109" s="104" t="s">
        <v>181</v>
      </c>
      <c r="E109" s="101" t="s">
        <v>5</v>
      </c>
      <c r="F109" s="105" t="s">
        <v>16</v>
      </c>
      <c r="G109" s="106" t="s">
        <v>219</v>
      </c>
      <c r="H109" s="107">
        <v>0</v>
      </c>
      <c r="I109" s="107">
        <v>38672.395326800674</v>
      </c>
      <c r="J109" s="107">
        <v>419462.60467319936</v>
      </c>
      <c r="K109" s="107">
        <v>175530.7161508443</v>
      </c>
      <c r="L109" s="107">
        <v>124469.2838491557</v>
      </c>
      <c r="M109" s="45"/>
      <c r="N109" s="1"/>
    </row>
    <row r="110" spans="1:14" s="4" customFormat="1" ht="35.25" customHeight="1" x14ac:dyDescent="0.3">
      <c r="A110" s="1"/>
      <c r="B110" s="32"/>
      <c r="C110" s="109">
        <v>9271</v>
      </c>
      <c r="D110" s="104" t="s">
        <v>182</v>
      </c>
      <c r="E110" s="101" t="s">
        <v>5</v>
      </c>
      <c r="F110" s="105" t="s">
        <v>16</v>
      </c>
      <c r="G110" s="106" t="s">
        <v>219</v>
      </c>
      <c r="H110" s="107">
        <v>0</v>
      </c>
      <c r="I110" s="107">
        <v>0</v>
      </c>
      <c r="J110" s="107">
        <v>0</v>
      </c>
      <c r="K110" s="107">
        <v>117020.4774338962</v>
      </c>
      <c r="L110" s="107">
        <v>237904.40960150934</v>
      </c>
      <c r="M110" s="45"/>
      <c r="N110" s="1"/>
    </row>
    <row r="111" spans="1:14" s="4" customFormat="1" ht="35.25" customHeight="1" x14ac:dyDescent="0.3">
      <c r="A111" s="1"/>
      <c r="B111" s="32"/>
      <c r="C111" s="109">
        <v>9272</v>
      </c>
      <c r="D111" s="104" t="s">
        <v>183</v>
      </c>
      <c r="E111" s="101" t="s">
        <v>5</v>
      </c>
      <c r="F111" s="105" t="s">
        <v>21</v>
      </c>
      <c r="G111" s="106" t="s">
        <v>219</v>
      </c>
      <c r="H111" s="107">
        <v>0</v>
      </c>
      <c r="I111" s="107">
        <v>0</v>
      </c>
      <c r="J111" s="107">
        <v>0</v>
      </c>
      <c r="K111" s="107">
        <v>233227.66254962684</v>
      </c>
      <c r="L111" s="107">
        <v>310654.30160087289</v>
      </c>
      <c r="M111" s="45"/>
      <c r="N111" s="1"/>
    </row>
    <row r="112" spans="1:14" s="4" customFormat="1" ht="35.25" customHeight="1" x14ac:dyDescent="0.3">
      <c r="A112" s="1"/>
      <c r="B112" s="32"/>
      <c r="C112" s="109">
        <v>9274</v>
      </c>
      <c r="D112" s="104" t="s">
        <v>184</v>
      </c>
      <c r="E112" s="101" t="s">
        <v>5</v>
      </c>
      <c r="F112" s="105" t="s">
        <v>467</v>
      </c>
      <c r="G112" s="106" t="s">
        <v>220</v>
      </c>
      <c r="H112" s="107">
        <v>0</v>
      </c>
      <c r="I112" s="107">
        <v>10650.790772811655</v>
      </c>
      <c r="J112" s="107">
        <v>614047.20922718837</v>
      </c>
      <c r="K112" s="107">
        <v>117020.4774338962</v>
      </c>
      <c r="L112" s="107">
        <v>182958.52943804549</v>
      </c>
      <c r="M112" s="45"/>
      <c r="N112" s="1"/>
    </row>
    <row r="113" spans="1:14" s="4" customFormat="1" ht="35.25" customHeight="1" x14ac:dyDescent="0.3">
      <c r="A113" s="1"/>
      <c r="B113" s="32"/>
      <c r="C113" s="110">
        <v>9315</v>
      </c>
      <c r="D113" s="104" t="s">
        <v>187</v>
      </c>
      <c r="E113" s="101" t="s">
        <v>5</v>
      </c>
      <c r="F113" s="105" t="s">
        <v>91</v>
      </c>
      <c r="G113" s="106" t="s">
        <v>220</v>
      </c>
      <c r="H113" s="107">
        <v>319517</v>
      </c>
      <c r="I113" s="107">
        <v>997825.62983058416</v>
      </c>
      <c r="J113" s="107">
        <v>2602174.3701694161</v>
      </c>
      <c r="K113" s="107">
        <v>1038597.1092905436</v>
      </c>
      <c r="L113" s="107">
        <v>683745.17598072125</v>
      </c>
      <c r="M113" s="45"/>
      <c r="N113" s="1"/>
    </row>
    <row r="114" spans="1:14" s="4" customFormat="1" ht="35.25" customHeight="1" x14ac:dyDescent="0.3">
      <c r="A114" s="1"/>
      <c r="B114" s="32"/>
      <c r="C114" s="112">
        <v>9318</v>
      </c>
      <c r="D114" s="104" t="s">
        <v>186</v>
      </c>
      <c r="E114" s="101" t="s">
        <v>151</v>
      </c>
      <c r="F114" s="105" t="s">
        <v>481</v>
      </c>
      <c r="G114" s="106" t="s">
        <v>217</v>
      </c>
      <c r="H114" s="107">
        <v>40000</v>
      </c>
      <c r="I114" s="107">
        <v>200000</v>
      </c>
      <c r="J114" s="107">
        <v>0</v>
      </c>
      <c r="K114" s="107">
        <v>0</v>
      </c>
      <c r="L114" s="107">
        <v>0</v>
      </c>
      <c r="M114" s="45"/>
      <c r="N114" s="1"/>
    </row>
    <row r="115" spans="1:14" ht="35.25" customHeight="1" x14ac:dyDescent="0.3">
      <c r="A115" s="1"/>
      <c r="B115" s="32"/>
      <c r="C115" s="110">
        <v>9319</v>
      </c>
      <c r="D115" s="104" t="s">
        <v>1002</v>
      </c>
      <c r="E115" s="101" t="s">
        <v>4</v>
      </c>
      <c r="F115" s="105" t="s">
        <v>493</v>
      </c>
      <c r="G115" s="106" t="s">
        <v>217</v>
      </c>
      <c r="H115" s="107">
        <v>7474149</v>
      </c>
      <c r="I115" s="107">
        <f>17363856.9759251-4720966.53</f>
        <v>12642890.445925098</v>
      </c>
      <c r="J115" s="107">
        <v>18655143.000743758</v>
      </c>
      <c r="K115" s="107">
        <v>4181988.3841722501</v>
      </c>
      <c r="L115" s="107">
        <v>0</v>
      </c>
      <c r="M115" s="45"/>
    </row>
    <row r="116" spans="1:14" s="4" customFormat="1" ht="35.25" customHeight="1" x14ac:dyDescent="0.3">
      <c r="A116" s="1"/>
      <c r="B116" s="33"/>
      <c r="C116" s="110">
        <v>9285</v>
      </c>
      <c r="D116" s="104" t="s">
        <v>527</v>
      </c>
      <c r="E116" s="101" t="s">
        <v>4</v>
      </c>
      <c r="F116" s="105" t="s">
        <v>185</v>
      </c>
      <c r="G116" s="106" t="s">
        <v>214</v>
      </c>
      <c r="H116" s="107">
        <v>1300000</v>
      </c>
      <c r="I116" s="107">
        <v>0</v>
      </c>
      <c r="J116" s="107">
        <v>0</v>
      </c>
      <c r="K116" s="107">
        <v>130000</v>
      </c>
      <c r="L116" s="107">
        <v>0</v>
      </c>
      <c r="M116" s="45"/>
      <c r="N116" s="1"/>
    </row>
    <row r="117" spans="1:14" s="4" customFormat="1" ht="35.25" customHeight="1" x14ac:dyDescent="0.3">
      <c r="A117" s="1"/>
      <c r="B117" s="33"/>
      <c r="C117" s="110">
        <v>9286</v>
      </c>
      <c r="D117" s="104" t="s">
        <v>528</v>
      </c>
      <c r="E117" s="101" t="s">
        <v>4</v>
      </c>
      <c r="F117" s="105" t="s">
        <v>185</v>
      </c>
      <c r="G117" s="106" t="s">
        <v>214</v>
      </c>
      <c r="H117" s="107">
        <v>150000</v>
      </c>
      <c r="I117" s="107">
        <v>150000</v>
      </c>
      <c r="J117" s="107">
        <v>0</v>
      </c>
      <c r="K117" s="107">
        <v>45544.34</v>
      </c>
      <c r="L117" s="107">
        <v>53108.34</v>
      </c>
      <c r="M117" s="45"/>
      <c r="N117" s="1"/>
    </row>
    <row r="118" spans="1:14" s="4" customFormat="1" ht="35.25" customHeight="1" x14ac:dyDescent="0.3">
      <c r="A118" s="1"/>
      <c r="B118" s="33"/>
      <c r="C118" s="110">
        <v>9287</v>
      </c>
      <c r="D118" s="104" t="s">
        <v>529</v>
      </c>
      <c r="E118" s="101" t="s">
        <v>4</v>
      </c>
      <c r="F118" s="105" t="s">
        <v>185</v>
      </c>
      <c r="G118" s="106" t="s">
        <v>214</v>
      </c>
      <c r="H118" s="107">
        <v>364000</v>
      </c>
      <c r="I118" s="107">
        <v>0</v>
      </c>
      <c r="J118" s="107">
        <v>0</v>
      </c>
      <c r="K118" s="107">
        <v>50000</v>
      </c>
      <c r="L118" s="107">
        <v>0</v>
      </c>
      <c r="M118" s="45"/>
      <c r="N118" s="1"/>
    </row>
    <row r="119" spans="1:14" s="4" customFormat="1" ht="35.25" customHeight="1" x14ac:dyDescent="0.3">
      <c r="A119" s="1"/>
      <c r="B119" s="32"/>
      <c r="C119" s="109" t="s">
        <v>191</v>
      </c>
      <c r="D119" s="104" t="s">
        <v>192</v>
      </c>
      <c r="E119" s="101" t="s">
        <v>3</v>
      </c>
      <c r="F119" s="105" t="s">
        <v>30</v>
      </c>
      <c r="G119" s="106" t="s">
        <v>215</v>
      </c>
      <c r="H119" s="107">
        <v>200000</v>
      </c>
      <c r="I119" s="107">
        <v>33260.854327686138</v>
      </c>
      <c r="J119" s="107">
        <v>16739.145672313862</v>
      </c>
      <c r="K119" s="107">
        <v>0</v>
      </c>
      <c r="L119" s="107">
        <v>0</v>
      </c>
      <c r="M119" s="45"/>
      <c r="N119" s="1"/>
    </row>
    <row r="120" spans="1:14" s="4" customFormat="1" ht="35.25" customHeight="1" x14ac:dyDescent="0.3">
      <c r="A120" s="1"/>
      <c r="B120" s="33"/>
      <c r="C120" s="109" t="s">
        <v>218</v>
      </c>
      <c r="D120" s="104" t="s">
        <v>419</v>
      </c>
      <c r="E120" s="101" t="s">
        <v>5</v>
      </c>
      <c r="F120" s="105" t="s">
        <v>185</v>
      </c>
      <c r="G120" s="106" t="s">
        <v>220</v>
      </c>
      <c r="H120" s="107">
        <v>200000</v>
      </c>
      <c r="I120" s="107">
        <v>313171</v>
      </c>
      <c r="J120" s="107">
        <v>375038</v>
      </c>
      <c r="K120" s="107">
        <v>335544</v>
      </c>
      <c r="L120" s="107">
        <v>442707</v>
      </c>
      <c r="M120" s="45"/>
      <c r="N120" s="1"/>
    </row>
    <row r="121" spans="1:14" s="4" customFormat="1" ht="35.25" customHeight="1" x14ac:dyDescent="0.3">
      <c r="A121" s="1"/>
      <c r="B121" s="32"/>
      <c r="C121" s="110">
        <v>9342</v>
      </c>
      <c r="D121" s="104" t="s">
        <v>193</v>
      </c>
      <c r="E121" s="101" t="s">
        <v>4</v>
      </c>
      <c r="F121" s="105" t="s">
        <v>608</v>
      </c>
      <c r="G121" s="106" t="s">
        <v>214</v>
      </c>
      <c r="H121" s="107">
        <v>70207.45</v>
      </c>
      <c r="I121" s="107">
        <v>0</v>
      </c>
      <c r="J121" s="107">
        <v>0</v>
      </c>
      <c r="K121" s="107">
        <v>0</v>
      </c>
      <c r="L121" s="107">
        <v>0</v>
      </c>
      <c r="M121" s="45"/>
      <c r="N121" s="1"/>
    </row>
    <row r="122" spans="1:14" s="4" customFormat="1" ht="35.25" customHeight="1" x14ac:dyDescent="0.3">
      <c r="A122" s="1"/>
      <c r="B122" s="32"/>
      <c r="C122" s="110">
        <v>9343</v>
      </c>
      <c r="D122" s="104" t="s">
        <v>194</v>
      </c>
      <c r="E122" s="101" t="s">
        <v>4</v>
      </c>
      <c r="F122" s="105" t="s">
        <v>605</v>
      </c>
      <c r="G122" s="106" t="s">
        <v>214</v>
      </c>
      <c r="H122" s="107">
        <v>5563.1100000000006</v>
      </c>
      <c r="I122" s="107">
        <v>0</v>
      </c>
      <c r="J122" s="107">
        <v>0</v>
      </c>
      <c r="K122" s="107">
        <v>0</v>
      </c>
      <c r="L122" s="107">
        <v>0</v>
      </c>
      <c r="M122" s="45"/>
      <c r="N122" s="1"/>
    </row>
    <row r="123" spans="1:14" s="4" customFormat="1" ht="35.25" customHeight="1" x14ac:dyDescent="0.3">
      <c r="A123" s="1"/>
      <c r="B123" s="32"/>
      <c r="C123" s="110">
        <v>9345</v>
      </c>
      <c r="D123" s="104" t="s">
        <v>195</v>
      </c>
      <c r="E123" s="101" t="s">
        <v>3</v>
      </c>
      <c r="F123" s="105" t="s">
        <v>185</v>
      </c>
      <c r="G123" s="106" t="s">
        <v>215</v>
      </c>
      <c r="H123" s="107">
        <v>90432.090000000026</v>
      </c>
      <c r="I123" s="107">
        <v>151119.57</v>
      </c>
      <c r="J123" s="107">
        <v>100000</v>
      </c>
      <c r="K123" s="107">
        <v>0</v>
      </c>
      <c r="L123" s="107">
        <v>0</v>
      </c>
      <c r="M123" s="45"/>
      <c r="N123" s="1"/>
    </row>
    <row r="124" spans="1:14" s="4" customFormat="1" ht="35.25" customHeight="1" x14ac:dyDescent="0.3">
      <c r="A124" s="1"/>
      <c r="B124" s="32"/>
      <c r="C124" s="110">
        <v>9351</v>
      </c>
      <c r="D124" s="104" t="s">
        <v>433</v>
      </c>
      <c r="E124" s="101" t="s">
        <v>4</v>
      </c>
      <c r="F124" s="105" t="s">
        <v>185</v>
      </c>
      <c r="G124" s="106" t="s">
        <v>214</v>
      </c>
      <c r="H124" s="107">
        <v>998551.67</v>
      </c>
      <c r="I124" s="107">
        <v>150000</v>
      </c>
      <c r="J124" s="107">
        <v>100000</v>
      </c>
      <c r="K124" s="107">
        <v>50000</v>
      </c>
      <c r="L124" s="107">
        <v>50000</v>
      </c>
      <c r="M124" s="45"/>
      <c r="N124" s="1"/>
    </row>
    <row r="125" spans="1:14" s="4" customFormat="1" ht="35.25" customHeight="1" x14ac:dyDescent="0.3">
      <c r="A125" s="1"/>
      <c r="B125" s="32"/>
      <c r="C125" s="110">
        <v>9352</v>
      </c>
      <c r="D125" s="104" t="s">
        <v>530</v>
      </c>
      <c r="E125" s="101" t="s">
        <v>3</v>
      </c>
      <c r="F125" s="105" t="s">
        <v>185</v>
      </c>
      <c r="G125" s="106" t="s">
        <v>216</v>
      </c>
      <c r="H125" s="107">
        <v>466240.54000000004</v>
      </c>
      <c r="I125" s="107">
        <v>1085039.6299999999</v>
      </c>
      <c r="J125" s="107">
        <v>1245427.6000000001</v>
      </c>
      <c r="K125" s="107">
        <v>1042074.31</v>
      </c>
      <c r="L125" s="107">
        <v>815051.55</v>
      </c>
      <c r="M125" s="45"/>
      <c r="N125" s="1"/>
    </row>
    <row r="126" spans="1:14" s="4" customFormat="1" ht="35.25" customHeight="1" x14ac:dyDescent="0.3">
      <c r="A126" s="1"/>
      <c r="B126" s="27"/>
      <c r="C126" s="110">
        <v>9405</v>
      </c>
      <c r="D126" s="104" t="s">
        <v>531</v>
      </c>
      <c r="E126" s="101" t="s">
        <v>4</v>
      </c>
      <c r="F126" s="105" t="s">
        <v>185</v>
      </c>
      <c r="G126" s="106" t="s">
        <v>214</v>
      </c>
      <c r="H126" s="107">
        <v>346363.69</v>
      </c>
      <c r="I126" s="107">
        <v>200000</v>
      </c>
      <c r="J126" s="107">
        <v>314000</v>
      </c>
      <c r="K126" s="107">
        <v>1600000</v>
      </c>
      <c r="L126" s="107">
        <v>900000</v>
      </c>
      <c r="M126" s="45"/>
      <c r="N126" s="1"/>
    </row>
    <row r="127" spans="1:14" s="4" customFormat="1" ht="35.25" customHeight="1" x14ac:dyDescent="0.3">
      <c r="A127" s="1"/>
      <c r="B127" s="27"/>
      <c r="C127" s="110">
        <v>9406</v>
      </c>
      <c r="D127" s="104" t="s">
        <v>429</v>
      </c>
      <c r="E127" s="101" t="s">
        <v>4</v>
      </c>
      <c r="F127" s="105" t="s">
        <v>185</v>
      </c>
      <c r="G127" s="106" t="s">
        <v>213</v>
      </c>
      <c r="H127" s="107">
        <v>38250</v>
      </c>
      <c r="I127" s="107">
        <v>15000</v>
      </c>
      <c r="J127" s="107">
        <v>5100</v>
      </c>
      <c r="K127" s="107">
        <v>0</v>
      </c>
      <c r="L127" s="107">
        <v>0</v>
      </c>
      <c r="M127" s="45"/>
      <c r="N127" s="1"/>
    </row>
    <row r="128" spans="1:14" s="4" customFormat="1" ht="35.25" customHeight="1" x14ac:dyDescent="0.3">
      <c r="A128" s="1"/>
      <c r="B128" s="32"/>
      <c r="C128" s="110">
        <v>9353</v>
      </c>
      <c r="D128" s="104" t="s">
        <v>196</v>
      </c>
      <c r="E128" s="101" t="s">
        <v>3</v>
      </c>
      <c r="F128" s="105" t="s">
        <v>185</v>
      </c>
      <c r="G128" s="106" t="s">
        <v>212</v>
      </c>
      <c r="H128" s="107">
        <v>48000</v>
      </c>
      <c r="I128" s="107">
        <v>40000</v>
      </c>
      <c r="J128" s="107">
        <v>40000</v>
      </c>
      <c r="K128" s="107">
        <v>40000</v>
      </c>
      <c r="L128" s="107">
        <v>40000</v>
      </c>
      <c r="M128" s="45"/>
      <c r="N128" s="1"/>
    </row>
    <row r="129" spans="1:14" s="4" customFormat="1" ht="35.25" customHeight="1" x14ac:dyDescent="0.3">
      <c r="A129" s="1"/>
      <c r="B129" s="32"/>
      <c r="C129" s="103">
        <v>9355</v>
      </c>
      <c r="D129" s="104" t="s">
        <v>198</v>
      </c>
      <c r="E129" s="101" t="s">
        <v>117</v>
      </c>
      <c r="F129" s="105" t="s">
        <v>185</v>
      </c>
      <c r="G129" s="106" t="s">
        <v>213</v>
      </c>
      <c r="H129" s="107">
        <v>30000</v>
      </c>
      <c r="I129" s="107">
        <v>0</v>
      </c>
      <c r="J129" s="107">
        <v>0</v>
      </c>
      <c r="K129" s="107">
        <v>0</v>
      </c>
      <c r="L129" s="107">
        <v>0</v>
      </c>
      <c r="M129" s="45"/>
      <c r="N129" s="1"/>
    </row>
    <row r="130" spans="1:14" s="4" customFormat="1" ht="35.25" customHeight="1" x14ac:dyDescent="0.3">
      <c r="A130" s="1"/>
      <c r="B130" s="33"/>
      <c r="C130" s="113">
        <v>9407</v>
      </c>
      <c r="D130" s="104" t="s">
        <v>430</v>
      </c>
      <c r="E130" s="101" t="s">
        <v>117</v>
      </c>
      <c r="F130" s="105" t="s">
        <v>185</v>
      </c>
      <c r="G130" s="106" t="s">
        <v>213</v>
      </c>
      <c r="H130" s="107">
        <v>100000</v>
      </c>
      <c r="I130" s="107">
        <v>100000</v>
      </c>
      <c r="J130" s="107">
        <v>100000</v>
      </c>
      <c r="K130" s="107">
        <v>100000</v>
      </c>
      <c r="L130" s="107">
        <v>100000</v>
      </c>
      <c r="M130" s="45"/>
      <c r="N130" s="1"/>
    </row>
    <row r="131" spans="1:14" s="4" customFormat="1" ht="35.25" customHeight="1" x14ac:dyDescent="0.3">
      <c r="A131" s="1"/>
      <c r="B131" s="32"/>
      <c r="C131" s="110" t="s">
        <v>199</v>
      </c>
      <c r="D131" s="104" t="s">
        <v>200</v>
      </c>
      <c r="E131" s="101" t="s">
        <v>4</v>
      </c>
      <c r="F131" s="105" t="s">
        <v>185</v>
      </c>
      <c r="G131" s="106" t="s">
        <v>214</v>
      </c>
      <c r="H131" s="107">
        <v>100000</v>
      </c>
      <c r="I131" s="107">
        <v>86062.85</v>
      </c>
      <c r="J131" s="107">
        <v>100000</v>
      </c>
      <c r="K131" s="107">
        <v>100000</v>
      </c>
      <c r="L131" s="107">
        <v>100000</v>
      </c>
      <c r="M131" s="45"/>
      <c r="N131" s="1"/>
    </row>
    <row r="132" spans="1:14" s="4" customFormat="1" ht="35.25" customHeight="1" x14ac:dyDescent="0.3">
      <c r="A132" s="1"/>
      <c r="B132" s="27"/>
      <c r="C132" s="110">
        <v>9413</v>
      </c>
      <c r="D132" s="104" t="s">
        <v>256</v>
      </c>
      <c r="E132" s="101" t="s">
        <v>117</v>
      </c>
      <c r="F132" s="105" t="s">
        <v>185</v>
      </c>
      <c r="G132" s="106" t="s">
        <v>214</v>
      </c>
      <c r="H132" s="107">
        <v>117459</v>
      </c>
      <c r="I132" s="107">
        <v>99999.999999999985</v>
      </c>
      <c r="J132" s="107">
        <v>150000</v>
      </c>
      <c r="K132" s="107">
        <v>121128.93</v>
      </c>
      <c r="L132" s="107">
        <v>122613.33</v>
      </c>
      <c r="M132" s="45"/>
      <c r="N132" s="1"/>
    </row>
    <row r="133" spans="1:14" s="4" customFormat="1" ht="35.25" customHeight="1" x14ac:dyDescent="0.3">
      <c r="A133" s="1"/>
      <c r="B133" s="35"/>
      <c r="C133" s="110" t="s">
        <v>222</v>
      </c>
      <c r="D133" s="104" t="s">
        <v>532</v>
      </c>
      <c r="E133" s="101" t="s">
        <v>3</v>
      </c>
      <c r="F133" s="105" t="s">
        <v>506</v>
      </c>
      <c r="G133" s="106" t="s">
        <v>212</v>
      </c>
      <c r="H133" s="107">
        <v>10000</v>
      </c>
      <c r="I133" s="107">
        <v>250000</v>
      </c>
      <c r="J133" s="107">
        <v>61782.39</v>
      </c>
      <c r="K133" s="107">
        <v>49433.940000000061</v>
      </c>
      <c r="L133" s="107">
        <v>0</v>
      </c>
      <c r="M133" s="45"/>
      <c r="N133" s="1"/>
    </row>
    <row r="134" spans="1:14" s="4" customFormat="1" ht="35.25" customHeight="1" x14ac:dyDescent="0.3">
      <c r="A134" s="1"/>
      <c r="B134" s="32"/>
      <c r="C134" s="110" t="s">
        <v>223</v>
      </c>
      <c r="D134" s="104" t="s">
        <v>224</v>
      </c>
      <c r="E134" s="101" t="s">
        <v>3</v>
      </c>
      <c r="F134" s="105" t="s">
        <v>185</v>
      </c>
      <c r="G134" s="106" t="s">
        <v>216</v>
      </c>
      <c r="H134" s="107">
        <v>50000</v>
      </c>
      <c r="I134" s="107">
        <v>40000</v>
      </c>
      <c r="J134" s="107">
        <v>40000</v>
      </c>
      <c r="K134" s="107">
        <v>40000</v>
      </c>
      <c r="L134" s="107">
        <v>40000</v>
      </c>
      <c r="M134" s="45"/>
      <c r="N134" s="1"/>
    </row>
    <row r="135" spans="1:14" s="4" customFormat="1" ht="35.25" customHeight="1" x14ac:dyDescent="0.3">
      <c r="A135" s="1"/>
      <c r="B135" s="32"/>
      <c r="C135" s="110" t="s">
        <v>225</v>
      </c>
      <c r="D135" s="104" t="s">
        <v>533</v>
      </c>
      <c r="E135" s="101" t="s">
        <v>3</v>
      </c>
      <c r="F135" s="105" t="s">
        <v>26</v>
      </c>
      <c r="G135" s="106" t="s">
        <v>215</v>
      </c>
      <c r="H135" s="107">
        <v>0</v>
      </c>
      <c r="I135" s="107">
        <v>166304.27163843068</v>
      </c>
      <c r="J135" s="107">
        <v>333695.72836156934</v>
      </c>
      <c r="K135" s="107">
        <v>87765.358075422148</v>
      </c>
      <c r="L135" s="107">
        <v>171560.07218069903</v>
      </c>
      <c r="M135" s="45"/>
      <c r="N135" s="1"/>
    </row>
    <row r="136" spans="1:14" s="4" customFormat="1" ht="35.25" customHeight="1" x14ac:dyDescent="0.3">
      <c r="A136" s="1"/>
      <c r="B136" s="33"/>
      <c r="C136" s="110" t="s">
        <v>226</v>
      </c>
      <c r="D136" s="104" t="s">
        <v>534</v>
      </c>
      <c r="E136" s="101" t="s">
        <v>3</v>
      </c>
      <c r="F136" s="105" t="s">
        <v>185</v>
      </c>
      <c r="G136" s="106" t="s">
        <v>216</v>
      </c>
      <c r="H136" s="107">
        <v>600000</v>
      </c>
      <c r="I136" s="107">
        <v>600000</v>
      </c>
      <c r="J136" s="107">
        <v>499876.16</v>
      </c>
      <c r="K136" s="107">
        <v>500000</v>
      </c>
      <c r="L136" s="107">
        <v>500000</v>
      </c>
      <c r="M136" s="45"/>
      <c r="N136" s="1"/>
    </row>
    <row r="137" spans="1:14" s="4" customFormat="1" ht="35.25" customHeight="1" x14ac:dyDescent="0.3">
      <c r="A137" s="1"/>
      <c r="B137" s="32"/>
      <c r="C137" s="110" t="s">
        <v>227</v>
      </c>
      <c r="D137" s="104" t="s">
        <v>257</v>
      </c>
      <c r="E137" s="101" t="s">
        <v>4</v>
      </c>
      <c r="F137" s="105" t="s">
        <v>477</v>
      </c>
      <c r="G137" s="106" t="s">
        <v>214</v>
      </c>
      <c r="H137" s="107">
        <v>10000</v>
      </c>
      <c r="I137" s="107">
        <v>0</v>
      </c>
      <c r="J137" s="107">
        <v>0</v>
      </c>
      <c r="K137" s="107">
        <v>0</v>
      </c>
      <c r="L137" s="107">
        <v>0</v>
      </c>
      <c r="M137" s="45"/>
      <c r="N137" s="1"/>
    </row>
    <row r="138" spans="1:14" s="4" customFormat="1" ht="35.25" customHeight="1" x14ac:dyDescent="0.3">
      <c r="A138" s="1"/>
      <c r="B138" s="33"/>
      <c r="C138" s="110" t="s">
        <v>228</v>
      </c>
      <c r="D138" s="104" t="s">
        <v>535</v>
      </c>
      <c r="E138" s="101" t="s">
        <v>5</v>
      </c>
      <c r="F138" s="105" t="s">
        <v>185</v>
      </c>
      <c r="G138" s="106" t="s">
        <v>219</v>
      </c>
      <c r="H138" s="107">
        <v>500000</v>
      </c>
      <c r="I138" s="107">
        <v>397622</v>
      </c>
      <c r="J138" s="107">
        <v>182046</v>
      </c>
      <c r="K138" s="107">
        <v>27283</v>
      </c>
      <c r="L138" s="107">
        <v>10000</v>
      </c>
      <c r="M138" s="45"/>
      <c r="N138" s="1"/>
    </row>
    <row r="139" spans="1:14" s="4" customFormat="1" ht="35.25" customHeight="1" x14ac:dyDescent="0.3">
      <c r="A139" s="1"/>
      <c r="B139" s="32"/>
      <c r="C139" s="110" t="s">
        <v>254</v>
      </c>
      <c r="D139" s="104" t="s">
        <v>536</v>
      </c>
      <c r="E139" s="101" t="s">
        <v>4</v>
      </c>
      <c r="F139" s="105" t="s">
        <v>185</v>
      </c>
      <c r="G139" s="106" t="s">
        <v>214</v>
      </c>
      <c r="H139" s="107">
        <v>520000</v>
      </c>
      <c r="I139" s="107">
        <v>91625.66</v>
      </c>
      <c r="J139" s="107">
        <v>108483.32</v>
      </c>
      <c r="K139" s="107">
        <v>176893.45</v>
      </c>
      <c r="L139" s="107">
        <v>48352.619999999995</v>
      </c>
      <c r="M139" s="45"/>
      <c r="N139" s="1"/>
    </row>
    <row r="140" spans="1:14" s="4" customFormat="1" ht="35.25" customHeight="1" x14ac:dyDescent="0.3">
      <c r="A140" s="1"/>
      <c r="B140" s="32"/>
      <c r="C140" s="110" t="s">
        <v>229</v>
      </c>
      <c r="D140" s="104" t="s">
        <v>537</v>
      </c>
      <c r="E140" s="101" t="s">
        <v>4</v>
      </c>
      <c r="F140" s="105" t="s">
        <v>599</v>
      </c>
      <c r="G140" s="106" t="s">
        <v>214</v>
      </c>
      <c r="H140" s="107">
        <v>690000</v>
      </c>
      <c r="I140" s="107">
        <v>306280</v>
      </c>
      <c r="J140" s="107">
        <v>325163</v>
      </c>
      <c r="K140" s="107">
        <v>532458</v>
      </c>
      <c r="L140" s="107">
        <v>404280</v>
      </c>
      <c r="M140" s="45"/>
      <c r="N140" s="1"/>
    </row>
    <row r="141" spans="1:14" s="4" customFormat="1" ht="35.25" customHeight="1" x14ac:dyDescent="0.3">
      <c r="A141" s="1"/>
      <c r="B141" s="33"/>
      <c r="C141" s="110" t="s">
        <v>230</v>
      </c>
      <c r="D141" s="104" t="s">
        <v>538</v>
      </c>
      <c r="E141" s="101" t="s">
        <v>4</v>
      </c>
      <c r="F141" s="105" t="s">
        <v>480</v>
      </c>
      <c r="G141" s="106" t="s">
        <v>214</v>
      </c>
      <c r="H141" s="107">
        <v>355000</v>
      </c>
      <c r="I141" s="107">
        <v>275293</v>
      </c>
      <c r="J141" s="107">
        <v>0</v>
      </c>
      <c r="K141" s="107">
        <v>37000</v>
      </c>
      <c r="L141" s="107">
        <v>0</v>
      </c>
      <c r="M141" s="45"/>
      <c r="N141" s="1"/>
    </row>
    <row r="142" spans="1:14" s="4" customFormat="1" ht="35.25" customHeight="1" x14ac:dyDescent="0.3">
      <c r="A142" s="1"/>
      <c r="B142" s="32"/>
      <c r="C142" s="110" t="s">
        <v>240</v>
      </c>
      <c r="D142" s="104" t="s">
        <v>539</v>
      </c>
      <c r="E142" s="101" t="s">
        <v>4</v>
      </c>
      <c r="F142" s="105" t="s">
        <v>470</v>
      </c>
      <c r="G142" s="106" t="s">
        <v>214</v>
      </c>
      <c r="H142" s="107">
        <v>180000</v>
      </c>
      <c r="I142" s="107">
        <v>154237</v>
      </c>
      <c r="J142" s="107">
        <v>164237</v>
      </c>
      <c r="K142" s="107">
        <v>213101</v>
      </c>
      <c r="L142" s="107">
        <v>152583</v>
      </c>
      <c r="M142" s="45"/>
      <c r="N142" s="1"/>
    </row>
    <row r="143" spans="1:14" s="4" customFormat="1" ht="35.25" customHeight="1" x14ac:dyDescent="0.3">
      <c r="A143" s="1"/>
      <c r="B143" s="33"/>
      <c r="C143" s="110" t="s">
        <v>241</v>
      </c>
      <c r="D143" s="104" t="s">
        <v>540</v>
      </c>
      <c r="E143" s="101" t="s">
        <v>4</v>
      </c>
      <c r="F143" s="105" t="s">
        <v>605</v>
      </c>
      <c r="G143" s="106" t="s">
        <v>214</v>
      </c>
      <c r="H143" s="107">
        <v>260000</v>
      </c>
      <c r="I143" s="107">
        <v>195111</v>
      </c>
      <c r="J143" s="107">
        <v>131808</v>
      </c>
      <c r="K143" s="107">
        <v>214607</v>
      </c>
      <c r="L143" s="107">
        <v>0</v>
      </c>
      <c r="M143" s="45"/>
      <c r="N143" s="1"/>
    </row>
    <row r="144" spans="1:14" s="4" customFormat="1" ht="35.25" customHeight="1" x14ac:dyDescent="0.3">
      <c r="A144" s="1"/>
      <c r="B144" s="32"/>
      <c r="C144" s="110" t="s">
        <v>297</v>
      </c>
      <c r="D144" s="104" t="s">
        <v>541</v>
      </c>
      <c r="E144" s="101" t="s">
        <v>5</v>
      </c>
      <c r="F144" s="105" t="s">
        <v>185</v>
      </c>
      <c r="G144" s="106" t="s">
        <v>219</v>
      </c>
      <c r="H144" s="107">
        <v>220377</v>
      </c>
      <c r="I144" s="107">
        <v>200000</v>
      </c>
      <c r="J144" s="107">
        <v>115422.35000000068</v>
      </c>
      <c r="K144" s="107">
        <v>160000</v>
      </c>
      <c r="L144" s="107">
        <v>185102</v>
      </c>
      <c r="M144" s="45"/>
      <c r="N144" s="1"/>
    </row>
    <row r="145" spans="1:14" s="4" customFormat="1" ht="35.25" customHeight="1" x14ac:dyDescent="0.3">
      <c r="A145" s="1"/>
      <c r="B145" s="33"/>
      <c r="C145" s="110">
        <v>9396</v>
      </c>
      <c r="D145" s="104" t="s">
        <v>245</v>
      </c>
      <c r="E145" s="101" t="s">
        <v>4</v>
      </c>
      <c r="F145" s="105" t="s">
        <v>480</v>
      </c>
      <c r="G145" s="106" t="s">
        <v>214</v>
      </c>
      <c r="H145" s="107">
        <v>70000</v>
      </c>
      <c r="I145" s="107">
        <v>399130.25193223369</v>
      </c>
      <c r="J145" s="107">
        <v>1234763.5380677665</v>
      </c>
      <c r="K145" s="107">
        <v>0</v>
      </c>
      <c r="L145" s="107">
        <v>0</v>
      </c>
      <c r="M145" s="45"/>
      <c r="N145" s="1"/>
    </row>
    <row r="146" spans="1:14" s="4" customFormat="1" ht="35.25" customHeight="1" x14ac:dyDescent="0.3">
      <c r="A146" s="1"/>
      <c r="B146" s="32"/>
      <c r="C146" s="110">
        <v>9397</v>
      </c>
      <c r="D146" s="104" t="s">
        <v>246</v>
      </c>
      <c r="E146" s="101" t="s">
        <v>4</v>
      </c>
      <c r="F146" s="105" t="s">
        <v>185</v>
      </c>
      <c r="G146" s="106" t="s">
        <v>214</v>
      </c>
      <c r="H146" s="107">
        <v>50000</v>
      </c>
      <c r="I146" s="107">
        <v>0</v>
      </c>
      <c r="J146" s="107">
        <v>100000</v>
      </c>
      <c r="K146" s="107">
        <v>234040.9548677924</v>
      </c>
      <c r="L146" s="107">
        <v>241859.15172541898</v>
      </c>
      <c r="M146" s="45"/>
      <c r="N146" s="1"/>
    </row>
    <row r="147" spans="1:14" s="4" customFormat="1" ht="35.25" customHeight="1" x14ac:dyDescent="0.3">
      <c r="A147" s="1"/>
      <c r="B147" s="32"/>
      <c r="C147" s="110">
        <v>9382</v>
      </c>
      <c r="D147" s="104" t="s">
        <v>255</v>
      </c>
      <c r="E147" s="101" t="s">
        <v>3</v>
      </c>
      <c r="F147" s="105" t="s">
        <v>47</v>
      </c>
      <c r="G147" s="106" t="s">
        <v>215</v>
      </c>
      <c r="H147" s="107">
        <v>208690</v>
      </c>
      <c r="I147" s="107">
        <v>0</v>
      </c>
      <c r="J147" s="107">
        <v>0</v>
      </c>
      <c r="K147" s="107">
        <v>0</v>
      </c>
      <c r="L147" s="107">
        <v>0</v>
      </c>
      <c r="M147" s="45"/>
      <c r="N147" s="1"/>
    </row>
    <row r="148" spans="1:14" s="4" customFormat="1" ht="35.25" customHeight="1" x14ac:dyDescent="0.3">
      <c r="A148" s="1"/>
      <c r="B148" s="33"/>
      <c r="C148" s="103">
        <v>9390</v>
      </c>
      <c r="D148" s="104" t="s">
        <v>252</v>
      </c>
      <c r="E148" s="101" t="s">
        <v>5</v>
      </c>
      <c r="F148" s="105" t="s">
        <v>493</v>
      </c>
      <c r="G148" s="106" t="s">
        <v>220</v>
      </c>
      <c r="H148" s="107">
        <v>25713.599999999999</v>
      </c>
      <c r="I148" s="107">
        <v>1995.6512596611683</v>
      </c>
      <c r="J148" s="107">
        <v>4004.3487403388317</v>
      </c>
      <c r="K148" s="107">
        <v>1755.3071615084432</v>
      </c>
      <c r="L148" s="107">
        <v>3244.6928384915568</v>
      </c>
      <c r="M148" s="45"/>
      <c r="N148" s="1"/>
    </row>
    <row r="149" spans="1:14" s="4" customFormat="1" ht="35.25" customHeight="1" x14ac:dyDescent="0.3">
      <c r="A149" s="1"/>
      <c r="B149" s="32"/>
      <c r="C149" s="103">
        <v>9395</v>
      </c>
      <c r="D149" s="104" t="s">
        <v>542</v>
      </c>
      <c r="E149" s="101" t="s">
        <v>5</v>
      </c>
      <c r="F149" s="105" t="s">
        <v>492</v>
      </c>
      <c r="G149" s="106" t="s">
        <v>220</v>
      </c>
      <c r="H149" s="107">
        <v>18860.910000000003</v>
      </c>
      <c r="I149" s="107">
        <v>3326.0854327686138</v>
      </c>
      <c r="J149" s="107">
        <v>6673.9145672313862</v>
      </c>
      <c r="K149" s="107">
        <v>2925.5119358474053</v>
      </c>
      <c r="L149" s="107">
        <v>7074.4880641525942</v>
      </c>
      <c r="M149" s="45"/>
      <c r="N149" s="1"/>
    </row>
    <row r="150" spans="1:14" s="4" customFormat="1" ht="35.25" customHeight="1" x14ac:dyDescent="0.3">
      <c r="A150" s="1"/>
      <c r="B150" s="27"/>
      <c r="C150" s="110">
        <v>9409</v>
      </c>
      <c r="D150" s="104" t="s">
        <v>244</v>
      </c>
      <c r="E150" s="101" t="s">
        <v>4</v>
      </c>
      <c r="F150" s="105" t="s">
        <v>185</v>
      </c>
      <c r="G150" s="106" t="s">
        <v>214</v>
      </c>
      <c r="H150" s="107">
        <v>126921.98000000001</v>
      </c>
      <c r="I150" s="107">
        <v>50000</v>
      </c>
      <c r="J150" s="107">
        <v>50000</v>
      </c>
      <c r="K150" s="107">
        <v>100000</v>
      </c>
      <c r="L150" s="107">
        <v>150000</v>
      </c>
      <c r="M150" s="45"/>
      <c r="N150" s="1"/>
    </row>
    <row r="151" spans="1:14" s="4" customFormat="1" ht="35.25" customHeight="1" x14ac:dyDescent="0.3">
      <c r="A151" s="1"/>
      <c r="B151" s="32"/>
      <c r="C151" s="110" t="s">
        <v>231</v>
      </c>
      <c r="D151" s="104" t="s">
        <v>543</v>
      </c>
      <c r="E151" s="101" t="s">
        <v>5</v>
      </c>
      <c r="F151" s="105" t="s">
        <v>185</v>
      </c>
      <c r="G151" s="106" t="s">
        <v>220</v>
      </c>
      <c r="H151" s="107">
        <v>107933.64</v>
      </c>
      <c r="I151" s="107">
        <v>101028</v>
      </c>
      <c r="J151" s="107">
        <v>91073.860000000073</v>
      </c>
      <c r="K151" s="107">
        <v>117885</v>
      </c>
      <c r="L151" s="107">
        <v>131647.85999999999</v>
      </c>
      <c r="M151" s="45"/>
      <c r="N151" s="1"/>
    </row>
    <row r="152" spans="1:14" s="4" customFormat="1" ht="35.25" customHeight="1" x14ac:dyDescent="0.3">
      <c r="A152" s="1"/>
      <c r="B152" s="33"/>
      <c r="C152" s="110" t="s">
        <v>232</v>
      </c>
      <c r="D152" s="104" t="s">
        <v>544</v>
      </c>
      <c r="E152" s="101" t="s">
        <v>3</v>
      </c>
      <c r="F152" s="105" t="s">
        <v>185</v>
      </c>
      <c r="G152" s="106" t="s">
        <v>216</v>
      </c>
      <c r="H152" s="107">
        <v>2708235.9000000004</v>
      </c>
      <c r="I152" s="107">
        <v>1836765.0999999996</v>
      </c>
      <c r="J152" s="107">
        <v>1200461.3999998751</v>
      </c>
      <c r="K152" s="107">
        <v>1200000</v>
      </c>
      <c r="L152" s="107">
        <v>1200000</v>
      </c>
      <c r="M152" s="45"/>
      <c r="N152" s="1"/>
    </row>
    <row r="153" spans="1:14" s="4" customFormat="1" ht="35.25" customHeight="1" x14ac:dyDescent="0.3">
      <c r="A153" s="1"/>
      <c r="B153" s="33"/>
      <c r="C153" s="110" t="s">
        <v>233</v>
      </c>
      <c r="D153" s="104" t="s">
        <v>545</v>
      </c>
      <c r="E153" s="101" t="s">
        <v>3</v>
      </c>
      <c r="F153" s="105" t="s">
        <v>185</v>
      </c>
      <c r="G153" s="106" t="s">
        <v>215</v>
      </c>
      <c r="H153" s="107">
        <v>2555650</v>
      </c>
      <c r="I153" s="107">
        <v>430260.77</v>
      </c>
      <c r="J153" s="107">
        <v>1259769</v>
      </c>
      <c r="K153" s="107">
        <v>500000</v>
      </c>
      <c r="L153" s="107">
        <v>500000</v>
      </c>
      <c r="M153" s="45"/>
      <c r="N153" s="1"/>
    </row>
    <row r="154" spans="1:14" s="4" customFormat="1" ht="35.25" customHeight="1" x14ac:dyDescent="0.3">
      <c r="A154" s="1"/>
      <c r="B154" s="35"/>
      <c r="C154" s="110" t="s">
        <v>234</v>
      </c>
      <c r="D154" s="104" t="s">
        <v>546</v>
      </c>
      <c r="E154" s="101" t="s">
        <v>3</v>
      </c>
      <c r="F154" s="105" t="s">
        <v>185</v>
      </c>
      <c r="G154" s="106" t="s">
        <v>212</v>
      </c>
      <c r="H154" s="107">
        <v>196000</v>
      </c>
      <c r="I154" s="107">
        <v>1014165.98</v>
      </c>
      <c r="J154" s="107">
        <v>1066446.54</v>
      </c>
      <c r="K154" s="107">
        <v>1073354.3500000001</v>
      </c>
      <c r="L154" s="107">
        <v>450000</v>
      </c>
      <c r="M154" s="45"/>
      <c r="N154" s="1"/>
    </row>
    <row r="155" spans="1:14" s="4" customFormat="1" ht="35.25" customHeight="1" x14ac:dyDescent="0.3">
      <c r="A155" s="1"/>
      <c r="B155" s="33"/>
      <c r="C155" s="110" t="s">
        <v>235</v>
      </c>
      <c r="D155" s="104" t="s">
        <v>547</v>
      </c>
      <c r="E155" s="101" t="s">
        <v>3</v>
      </c>
      <c r="F155" s="105" t="s">
        <v>185</v>
      </c>
      <c r="G155" s="106" t="s">
        <v>215</v>
      </c>
      <c r="H155" s="107">
        <v>480000</v>
      </c>
      <c r="I155" s="107">
        <v>397000</v>
      </c>
      <c r="J155" s="107">
        <v>0</v>
      </c>
      <c r="K155" s="107">
        <v>0</v>
      </c>
      <c r="L155" s="107">
        <v>0</v>
      </c>
      <c r="M155" s="45"/>
      <c r="N155" s="1"/>
    </row>
    <row r="156" spans="1:14" s="4" customFormat="1" ht="35.25" customHeight="1" x14ac:dyDescent="0.3">
      <c r="A156" s="1"/>
      <c r="B156" s="33"/>
      <c r="C156" s="110" t="s">
        <v>236</v>
      </c>
      <c r="D156" s="104" t="s">
        <v>548</v>
      </c>
      <c r="E156" s="101" t="s">
        <v>3</v>
      </c>
      <c r="F156" s="105" t="s">
        <v>185</v>
      </c>
      <c r="G156" s="106" t="s">
        <v>212</v>
      </c>
      <c r="H156" s="107">
        <v>2789000</v>
      </c>
      <c r="I156" s="107">
        <v>19028.229999999749</v>
      </c>
      <c r="J156" s="107">
        <v>0</v>
      </c>
      <c r="K156" s="107">
        <v>0</v>
      </c>
      <c r="L156" s="107">
        <v>0</v>
      </c>
      <c r="M156" s="45"/>
      <c r="N156" s="1"/>
    </row>
    <row r="157" spans="1:14" s="4" customFormat="1" ht="35.25" customHeight="1" x14ac:dyDescent="0.3">
      <c r="A157" s="1"/>
      <c r="B157" s="35"/>
      <c r="C157" s="110" t="s">
        <v>237</v>
      </c>
      <c r="D157" s="104" t="s">
        <v>549</v>
      </c>
      <c r="E157" s="101" t="s">
        <v>3</v>
      </c>
      <c r="F157" s="105" t="s">
        <v>185</v>
      </c>
      <c r="G157" s="106" t="s">
        <v>216</v>
      </c>
      <c r="H157" s="107">
        <v>400000</v>
      </c>
      <c r="I157" s="107">
        <v>67221.170000000158</v>
      </c>
      <c r="J157" s="107">
        <v>0</v>
      </c>
      <c r="K157" s="107">
        <v>0</v>
      </c>
      <c r="L157" s="107">
        <v>0</v>
      </c>
      <c r="M157" s="45"/>
      <c r="N157" s="1"/>
    </row>
    <row r="158" spans="1:14" s="4" customFormat="1" ht="35.25" customHeight="1" x14ac:dyDescent="0.3">
      <c r="A158" s="1"/>
      <c r="B158" s="35"/>
      <c r="C158" s="110" t="s">
        <v>238</v>
      </c>
      <c r="D158" s="104" t="s">
        <v>550</v>
      </c>
      <c r="E158" s="101" t="s">
        <v>3</v>
      </c>
      <c r="F158" s="105" t="s">
        <v>185</v>
      </c>
      <c r="G158" s="106" t="s">
        <v>215</v>
      </c>
      <c r="H158" s="107">
        <v>634000</v>
      </c>
      <c r="I158" s="107">
        <v>402162.49000000337</v>
      </c>
      <c r="J158" s="107">
        <v>0</v>
      </c>
      <c r="K158" s="107">
        <v>0</v>
      </c>
      <c r="L158" s="107">
        <v>0</v>
      </c>
      <c r="M158" s="45"/>
      <c r="N158" s="1"/>
    </row>
    <row r="159" spans="1:14" s="4" customFormat="1" ht="35.25" customHeight="1" x14ac:dyDescent="0.3">
      <c r="A159" s="1"/>
      <c r="B159" s="33"/>
      <c r="C159" s="110" t="s">
        <v>239</v>
      </c>
      <c r="D159" s="104" t="s">
        <v>551</v>
      </c>
      <c r="E159" s="101" t="s">
        <v>3</v>
      </c>
      <c r="F159" s="105" t="s">
        <v>513</v>
      </c>
      <c r="G159" s="106" t="s">
        <v>215</v>
      </c>
      <c r="H159" s="107">
        <v>49000</v>
      </c>
      <c r="I159" s="107">
        <v>46932.23</v>
      </c>
      <c r="J159" s="107">
        <v>52517.440000000002</v>
      </c>
      <c r="K159" s="107">
        <v>53574.8</v>
      </c>
      <c r="L159" s="107">
        <v>64348.72</v>
      </c>
      <c r="M159" s="45"/>
      <c r="N159" s="1"/>
    </row>
    <row r="160" spans="1:14" s="4" customFormat="1" ht="35.25" customHeight="1" x14ac:dyDescent="0.3">
      <c r="A160" s="1"/>
      <c r="B160" s="35"/>
      <c r="C160" s="110" t="s">
        <v>248</v>
      </c>
      <c r="D160" s="104" t="s">
        <v>253</v>
      </c>
      <c r="E160" s="101" t="s">
        <v>5</v>
      </c>
      <c r="F160" s="105" t="s">
        <v>34</v>
      </c>
      <c r="G160" s="106" t="s">
        <v>220</v>
      </c>
      <c r="H160" s="107">
        <v>200000</v>
      </c>
      <c r="I160" s="107">
        <v>52759</v>
      </c>
      <c r="J160" s="107">
        <v>0</v>
      </c>
      <c r="K160" s="107">
        <v>0</v>
      </c>
      <c r="L160" s="107">
        <v>0</v>
      </c>
      <c r="M160" s="45"/>
      <c r="N160" s="1"/>
    </row>
    <row r="161" spans="1:14" s="4" customFormat="1" ht="35.25" customHeight="1" x14ac:dyDescent="0.3">
      <c r="A161" s="1"/>
      <c r="B161" s="34"/>
      <c r="C161" s="110" t="s">
        <v>249</v>
      </c>
      <c r="D161" s="104" t="s">
        <v>426</v>
      </c>
      <c r="E161" s="101" t="s">
        <v>5</v>
      </c>
      <c r="F161" s="105" t="s">
        <v>185</v>
      </c>
      <c r="G161" s="106" t="s">
        <v>220</v>
      </c>
      <c r="H161" s="107">
        <v>150000</v>
      </c>
      <c r="I161" s="107">
        <v>59988.611648328166</v>
      </c>
      <c r="J161" s="107">
        <v>185934.38835167183</v>
      </c>
      <c r="K161" s="107">
        <v>63282.333786702395</v>
      </c>
      <c r="L161" s="107">
        <v>70117.90265095963</v>
      </c>
      <c r="M161" s="45"/>
      <c r="N161" s="1"/>
    </row>
    <row r="162" spans="1:14" s="4" customFormat="1" ht="35.25" customHeight="1" x14ac:dyDescent="0.3">
      <c r="A162" s="1"/>
      <c r="B162" s="35"/>
      <c r="C162" s="110" t="s">
        <v>250</v>
      </c>
      <c r="D162" s="104" t="s">
        <v>425</v>
      </c>
      <c r="E162" s="101" t="s">
        <v>5</v>
      </c>
      <c r="F162" s="105" t="s">
        <v>185</v>
      </c>
      <c r="G162" s="106" t="s">
        <v>220</v>
      </c>
      <c r="H162" s="107">
        <v>250000</v>
      </c>
      <c r="I162" s="107">
        <v>134723.75567137927</v>
      </c>
      <c r="J162" s="107">
        <v>270058.24432862073</v>
      </c>
      <c r="K162" s="107">
        <v>118498.44606388632</v>
      </c>
      <c r="L162" s="107">
        <v>157449.37234988378</v>
      </c>
      <c r="M162" s="45"/>
      <c r="N162" s="1"/>
    </row>
    <row r="163" spans="1:14" s="4" customFormat="1" ht="35.25" customHeight="1" x14ac:dyDescent="0.3">
      <c r="A163" s="1"/>
      <c r="B163" s="35"/>
      <c r="C163" s="110" t="s">
        <v>268</v>
      </c>
      <c r="D163" s="104" t="s">
        <v>269</v>
      </c>
      <c r="E163" s="101" t="s">
        <v>3</v>
      </c>
      <c r="F163" s="105" t="s">
        <v>35</v>
      </c>
      <c r="G163" s="106" t="s">
        <v>212</v>
      </c>
      <c r="H163" s="107">
        <v>700000</v>
      </c>
      <c r="I163" s="107">
        <v>66521.708655372277</v>
      </c>
      <c r="J163" s="107">
        <v>183478.29134462774</v>
      </c>
      <c r="K163" s="107">
        <v>0</v>
      </c>
      <c r="L163" s="107">
        <v>0</v>
      </c>
      <c r="M163" s="45"/>
      <c r="N163" s="1"/>
    </row>
    <row r="164" spans="1:14" s="4" customFormat="1" ht="35.25" customHeight="1" x14ac:dyDescent="0.3">
      <c r="A164" s="1"/>
      <c r="B164" s="33"/>
      <c r="C164" s="103" t="s">
        <v>270</v>
      </c>
      <c r="D164" s="104" t="s">
        <v>552</v>
      </c>
      <c r="E164" s="101" t="s">
        <v>117</v>
      </c>
      <c r="F164" s="105" t="s">
        <v>607</v>
      </c>
      <c r="G164" s="106" t="s">
        <v>213</v>
      </c>
      <c r="H164" s="107">
        <v>450000</v>
      </c>
      <c r="I164" s="107">
        <v>200000</v>
      </c>
      <c r="J164" s="107">
        <v>200000</v>
      </c>
      <c r="K164" s="107">
        <v>150000</v>
      </c>
      <c r="L164" s="107">
        <v>150000</v>
      </c>
      <c r="M164" s="45"/>
      <c r="N164" s="1"/>
    </row>
    <row r="165" spans="1:14" s="4" customFormat="1" ht="35.25" customHeight="1" x14ac:dyDescent="0.3">
      <c r="A165" s="1"/>
      <c r="B165" s="35"/>
      <c r="C165" s="110" t="s">
        <v>271</v>
      </c>
      <c r="D165" s="104" t="s">
        <v>272</v>
      </c>
      <c r="E165" s="101" t="s">
        <v>5</v>
      </c>
      <c r="F165" s="105" t="s">
        <v>2</v>
      </c>
      <c r="G165" s="106" t="s">
        <v>219</v>
      </c>
      <c r="H165" s="107">
        <v>19665.159999999996</v>
      </c>
      <c r="I165" s="107">
        <v>0</v>
      </c>
      <c r="J165" s="107">
        <v>0</v>
      </c>
      <c r="K165" s="107">
        <v>0</v>
      </c>
      <c r="L165" s="107">
        <v>0</v>
      </c>
      <c r="M165" s="45"/>
      <c r="N165" s="1"/>
    </row>
    <row r="166" spans="1:14" s="4" customFormat="1" ht="35.25" customHeight="1" x14ac:dyDescent="0.3">
      <c r="A166" s="1"/>
      <c r="B166" s="33"/>
      <c r="C166" s="110" t="s">
        <v>273</v>
      </c>
      <c r="D166" s="104" t="s">
        <v>553</v>
      </c>
      <c r="E166" s="101" t="s">
        <v>5</v>
      </c>
      <c r="F166" s="105" t="s">
        <v>32</v>
      </c>
      <c r="G166" s="106" t="s">
        <v>219</v>
      </c>
      <c r="H166" s="107">
        <v>5000000</v>
      </c>
      <c r="I166" s="107">
        <v>1330434.1731074455</v>
      </c>
      <c r="J166" s="107">
        <v>1351441.8268925545</v>
      </c>
      <c r="K166" s="107">
        <v>0</v>
      </c>
      <c r="L166" s="107">
        <v>0</v>
      </c>
      <c r="M166" s="45"/>
      <c r="N166" s="1"/>
    </row>
    <row r="167" spans="1:14" s="4" customFormat="1" ht="35.25" customHeight="1" x14ac:dyDescent="0.3">
      <c r="A167" s="1"/>
      <c r="B167" s="35"/>
      <c r="C167" s="110" t="s">
        <v>274</v>
      </c>
      <c r="D167" s="104" t="s">
        <v>554</v>
      </c>
      <c r="E167" s="101" t="s">
        <v>5</v>
      </c>
      <c r="F167" s="105" t="s">
        <v>32</v>
      </c>
      <c r="G167" s="106" t="s">
        <v>219</v>
      </c>
      <c r="H167" s="107">
        <v>1500000</v>
      </c>
      <c r="I167" s="107">
        <v>82504.214376912016</v>
      </c>
      <c r="J167" s="107">
        <v>41521.785623087984</v>
      </c>
      <c r="K167" s="107">
        <v>0</v>
      </c>
      <c r="L167" s="107">
        <v>0</v>
      </c>
      <c r="M167" s="45"/>
      <c r="N167" s="1"/>
    </row>
    <row r="168" spans="1:14" s="4" customFormat="1" ht="35.25" customHeight="1" x14ac:dyDescent="0.3">
      <c r="A168" s="1"/>
      <c r="B168" s="35"/>
      <c r="C168" s="110" t="s">
        <v>350</v>
      </c>
      <c r="D168" s="104" t="s">
        <v>351</v>
      </c>
      <c r="E168" s="101" t="s">
        <v>5</v>
      </c>
      <c r="F168" s="105" t="s">
        <v>36</v>
      </c>
      <c r="G168" s="106" t="s">
        <v>220</v>
      </c>
      <c r="H168" s="107">
        <v>0</v>
      </c>
      <c r="I168" s="107">
        <v>0</v>
      </c>
      <c r="J168" s="107">
        <v>0</v>
      </c>
      <c r="K168" s="107">
        <v>234040.9548677924</v>
      </c>
      <c r="L168" s="107">
        <v>91187.658058771689</v>
      </c>
      <c r="M168" s="45"/>
      <c r="N168" s="1"/>
    </row>
    <row r="169" spans="1:14" s="4" customFormat="1" ht="35.25" customHeight="1" x14ac:dyDescent="0.3">
      <c r="A169" s="1"/>
      <c r="B169" s="35"/>
      <c r="C169" s="110" t="s">
        <v>281</v>
      </c>
      <c r="D169" s="104" t="s">
        <v>423</v>
      </c>
      <c r="E169" s="101" t="s">
        <v>3</v>
      </c>
      <c r="F169" s="105" t="s">
        <v>57</v>
      </c>
      <c r="G169" s="106" t="s">
        <v>215</v>
      </c>
      <c r="H169" s="107">
        <v>100000</v>
      </c>
      <c r="I169" s="107">
        <v>33260.854327686138</v>
      </c>
      <c r="J169" s="107">
        <v>16739.145672313862</v>
      </c>
      <c r="K169" s="107">
        <v>0</v>
      </c>
      <c r="L169" s="107">
        <v>0</v>
      </c>
      <c r="M169" s="45"/>
      <c r="N169" s="1"/>
    </row>
    <row r="170" spans="1:14" s="4" customFormat="1" ht="35.25" customHeight="1" x14ac:dyDescent="0.3">
      <c r="A170" s="1"/>
      <c r="B170" s="35"/>
      <c r="C170" s="110" t="s">
        <v>287</v>
      </c>
      <c r="D170" s="104" t="s">
        <v>288</v>
      </c>
      <c r="E170" s="101" t="s">
        <v>5</v>
      </c>
      <c r="F170" s="105" t="s">
        <v>28</v>
      </c>
      <c r="G170" s="106" t="s">
        <v>219</v>
      </c>
      <c r="H170" s="107">
        <v>0</v>
      </c>
      <c r="I170" s="107">
        <v>66521.708655372277</v>
      </c>
      <c r="J170" s="107">
        <v>183478.29134462774</v>
      </c>
      <c r="K170" s="107">
        <v>175530.7161508443</v>
      </c>
      <c r="L170" s="107">
        <v>286461.05165443738</v>
      </c>
      <c r="M170" s="45"/>
      <c r="N170" s="1"/>
    </row>
    <row r="171" spans="1:14" s="4" customFormat="1" ht="35.25" customHeight="1" x14ac:dyDescent="0.3">
      <c r="B171" s="35"/>
      <c r="C171" s="103">
        <v>9439</v>
      </c>
      <c r="D171" s="104" t="s">
        <v>278</v>
      </c>
      <c r="E171" s="101" t="s">
        <v>5</v>
      </c>
      <c r="F171" s="105" t="s">
        <v>605</v>
      </c>
      <c r="G171" s="106" t="s">
        <v>220</v>
      </c>
      <c r="H171" s="107">
        <v>59863.170000000013</v>
      </c>
      <c r="I171" s="107">
        <v>12021.803188198877</v>
      </c>
      <c r="J171" s="107">
        <v>25050.196811801121</v>
      </c>
      <c r="K171" s="107">
        <v>11116.94535622014</v>
      </c>
      <c r="L171" s="107">
        <v>16419.507393753702</v>
      </c>
      <c r="M171" s="45"/>
      <c r="N171" s="1"/>
    </row>
    <row r="172" spans="1:14" s="4" customFormat="1" ht="35.25" customHeight="1" x14ac:dyDescent="0.3">
      <c r="B172" s="33"/>
      <c r="C172" s="110" t="s">
        <v>279</v>
      </c>
      <c r="D172" s="104" t="s">
        <v>653</v>
      </c>
      <c r="E172" s="101" t="s">
        <v>3</v>
      </c>
      <c r="F172" s="105" t="s">
        <v>102</v>
      </c>
      <c r="G172" s="106" t="s">
        <v>215</v>
      </c>
      <c r="H172" s="107">
        <v>50000</v>
      </c>
      <c r="I172" s="107">
        <v>0</v>
      </c>
      <c r="J172" s="107">
        <v>0</v>
      </c>
      <c r="K172" s="107">
        <v>29255.11935847405</v>
      </c>
      <c r="L172" s="107">
        <v>20744.88064152595</v>
      </c>
      <c r="M172" s="45"/>
      <c r="N172" s="1"/>
    </row>
    <row r="173" spans="1:14" s="4" customFormat="1" ht="35.25" customHeight="1" x14ac:dyDescent="0.3">
      <c r="B173" s="33"/>
      <c r="C173" s="110" t="s">
        <v>280</v>
      </c>
      <c r="D173" s="104" t="s">
        <v>421</v>
      </c>
      <c r="E173" s="101" t="s">
        <v>3</v>
      </c>
      <c r="F173" s="105" t="s">
        <v>113</v>
      </c>
      <c r="G173" s="106" t="s">
        <v>215</v>
      </c>
      <c r="H173" s="107">
        <v>50000</v>
      </c>
      <c r="I173" s="107">
        <v>0</v>
      </c>
      <c r="J173" s="107">
        <v>50000</v>
      </c>
      <c r="K173" s="107">
        <v>0</v>
      </c>
      <c r="L173" s="107">
        <v>0</v>
      </c>
      <c r="M173" s="45"/>
      <c r="N173" s="1"/>
    </row>
    <row r="174" spans="1:14" s="5" customFormat="1" ht="35.25" customHeight="1" x14ac:dyDescent="0.3">
      <c r="A174" s="19"/>
      <c r="B174" s="32"/>
      <c r="C174" s="103">
        <v>9441</v>
      </c>
      <c r="D174" s="104" t="s">
        <v>283</v>
      </c>
      <c r="E174" s="101" t="s">
        <v>5</v>
      </c>
      <c r="F174" s="105" t="s">
        <v>477</v>
      </c>
      <c r="G174" s="106" t="s">
        <v>220</v>
      </c>
      <c r="H174" s="107">
        <v>6998.8799999999974</v>
      </c>
      <c r="I174" s="107">
        <v>2660.8683462148911</v>
      </c>
      <c r="J174" s="107">
        <v>5339.1316537851089</v>
      </c>
      <c r="K174" s="107">
        <v>2340.4095486779242</v>
      </c>
      <c r="L174" s="107">
        <v>5160.5904513220758</v>
      </c>
      <c r="M174" s="45"/>
      <c r="N174" s="1"/>
    </row>
    <row r="175" spans="1:14" s="5" customFormat="1" ht="35.25" customHeight="1" x14ac:dyDescent="0.3">
      <c r="A175" s="19"/>
      <c r="B175" s="32"/>
      <c r="C175" s="103">
        <v>9444</v>
      </c>
      <c r="D175" s="104" t="s">
        <v>284</v>
      </c>
      <c r="E175" s="101" t="s">
        <v>5</v>
      </c>
      <c r="F175" s="105" t="s">
        <v>478</v>
      </c>
      <c r="G175" s="106" t="s">
        <v>220</v>
      </c>
      <c r="H175" s="107">
        <v>21861.02</v>
      </c>
      <c r="I175" s="107">
        <v>1663.0427163843069</v>
      </c>
      <c r="J175" s="107">
        <v>3336.9572836156931</v>
      </c>
      <c r="K175" s="107">
        <v>1462.7559679237027</v>
      </c>
      <c r="L175" s="107">
        <v>3537.2440320762971</v>
      </c>
      <c r="M175" s="45"/>
      <c r="N175" s="1"/>
    </row>
    <row r="176" spans="1:14" s="5" customFormat="1" ht="35.25" customHeight="1" x14ac:dyDescent="0.3">
      <c r="A176" s="19"/>
      <c r="B176" s="32"/>
      <c r="C176" s="103">
        <v>9440</v>
      </c>
      <c r="D176" s="104" t="s">
        <v>285</v>
      </c>
      <c r="E176" s="101" t="s">
        <v>5</v>
      </c>
      <c r="F176" s="105" t="s">
        <v>476</v>
      </c>
      <c r="G176" s="106" t="s">
        <v>220</v>
      </c>
      <c r="H176" s="107">
        <v>11486.5</v>
      </c>
      <c r="I176" s="107">
        <v>13304.341731074455</v>
      </c>
      <c r="J176" s="107">
        <v>26695.658268925545</v>
      </c>
      <c r="K176" s="107">
        <v>11702.047743389621</v>
      </c>
      <c r="L176" s="107">
        <v>10066.608471722564</v>
      </c>
      <c r="M176" s="45"/>
      <c r="N176" s="1"/>
    </row>
    <row r="177" spans="1:14" s="5" customFormat="1" ht="35.25" customHeight="1" x14ac:dyDescent="0.3">
      <c r="A177" s="19"/>
      <c r="B177" s="32"/>
      <c r="C177" s="103">
        <v>9442</v>
      </c>
      <c r="D177" s="104" t="s">
        <v>286</v>
      </c>
      <c r="E177" s="101" t="s">
        <v>5</v>
      </c>
      <c r="F177" s="105" t="s">
        <v>609</v>
      </c>
      <c r="G177" s="106" t="s">
        <v>220</v>
      </c>
      <c r="H177" s="107">
        <v>6373.5999999999985</v>
      </c>
      <c r="I177" s="107">
        <v>3167.7637661688277</v>
      </c>
      <c r="J177" s="107">
        <v>5594.2362338311723</v>
      </c>
      <c r="K177" s="107">
        <v>2340.4095486779242</v>
      </c>
      <c r="L177" s="107">
        <v>10757.590451322076</v>
      </c>
      <c r="M177" s="45"/>
      <c r="N177" s="1"/>
    </row>
    <row r="178" spans="1:14" s="5" customFormat="1" ht="35.25" customHeight="1" x14ac:dyDescent="0.3">
      <c r="A178" s="19"/>
      <c r="B178" s="32"/>
      <c r="C178" s="114" t="s">
        <v>289</v>
      </c>
      <c r="D178" s="104" t="s">
        <v>555</v>
      </c>
      <c r="E178" s="101" t="s">
        <v>4</v>
      </c>
      <c r="F178" s="105" t="s">
        <v>605</v>
      </c>
      <c r="G178" s="106" t="s">
        <v>214</v>
      </c>
      <c r="H178" s="107">
        <v>550000</v>
      </c>
      <c r="I178" s="107">
        <v>0</v>
      </c>
      <c r="J178" s="107">
        <v>0</v>
      </c>
      <c r="K178" s="107">
        <v>0</v>
      </c>
      <c r="L178" s="107">
        <v>0</v>
      </c>
      <c r="M178" s="45"/>
      <c r="N178" s="1"/>
    </row>
    <row r="179" spans="1:14" s="5" customFormat="1" ht="35.25" customHeight="1" x14ac:dyDescent="0.3">
      <c r="A179" s="19"/>
      <c r="B179" s="32"/>
      <c r="C179" s="114" t="s">
        <v>290</v>
      </c>
      <c r="D179" s="104" t="s">
        <v>418</v>
      </c>
      <c r="E179" s="101" t="s">
        <v>4</v>
      </c>
      <c r="F179" s="105" t="s">
        <v>481</v>
      </c>
      <c r="G179" s="106" t="s">
        <v>214</v>
      </c>
      <c r="H179" s="107">
        <v>0</v>
      </c>
      <c r="I179" s="107">
        <v>0</v>
      </c>
      <c r="J179" s="107">
        <v>0</v>
      </c>
      <c r="K179" s="107">
        <v>8460.5805184706951</v>
      </c>
      <c r="L179" s="107">
        <v>5999.4194815293049</v>
      </c>
      <c r="M179" s="45"/>
      <c r="N179" s="1"/>
    </row>
    <row r="180" spans="1:14" s="5" customFormat="1" ht="35.25" customHeight="1" x14ac:dyDescent="0.3">
      <c r="A180" s="19"/>
      <c r="B180" s="32"/>
      <c r="C180" s="114" t="s">
        <v>293</v>
      </c>
      <c r="D180" s="104" t="s">
        <v>294</v>
      </c>
      <c r="E180" s="101" t="s">
        <v>151</v>
      </c>
      <c r="F180" s="105" t="s">
        <v>31</v>
      </c>
      <c r="G180" s="106" t="s">
        <v>212</v>
      </c>
      <c r="H180" s="107">
        <v>14802.24</v>
      </c>
      <c r="I180" s="107">
        <v>0</v>
      </c>
      <c r="J180" s="107">
        <v>0</v>
      </c>
      <c r="K180" s="107">
        <v>0</v>
      </c>
      <c r="L180" s="107">
        <v>0</v>
      </c>
      <c r="M180" s="45"/>
      <c r="N180" s="1"/>
    </row>
    <row r="181" spans="1:14" s="5" customFormat="1" ht="35.25" customHeight="1" x14ac:dyDescent="0.3">
      <c r="A181" s="19"/>
      <c r="B181" s="32"/>
      <c r="C181" s="114" t="s">
        <v>291</v>
      </c>
      <c r="D181" s="104" t="s">
        <v>422</v>
      </c>
      <c r="E181" s="101" t="s">
        <v>3</v>
      </c>
      <c r="F181" s="105" t="s">
        <v>292</v>
      </c>
      <c r="G181" s="106" t="s">
        <v>215</v>
      </c>
      <c r="H181" s="107">
        <v>190000</v>
      </c>
      <c r="I181" s="107">
        <v>87466.733842602785</v>
      </c>
      <c r="J181" s="107">
        <v>44019.266157397215</v>
      </c>
      <c r="K181" s="107">
        <v>0</v>
      </c>
      <c r="L181" s="107">
        <v>27472.940081731929</v>
      </c>
      <c r="M181" s="45"/>
      <c r="N181" s="1"/>
    </row>
    <row r="182" spans="1:14" s="5" customFormat="1" ht="35.25" customHeight="1" x14ac:dyDescent="0.3">
      <c r="A182" s="19"/>
      <c r="B182" s="32"/>
      <c r="C182" s="114" t="s">
        <v>295</v>
      </c>
      <c r="D182" s="104" t="s">
        <v>296</v>
      </c>
      <c r="E182" s="101" t="s">
        <v>4</v>
      </c>
      <c r="F182" s="105" t="s">
        <v>608</v>
      </c>
      <c r="G182" s="106" t="s">
        <v>214</v>
      </c>
      <c r="H182" s="107">
        <v>470885</v>
      </c>
      <c r="I182" s="107">
        <v>0</v>
      </c>
      <c r="J182" s="107">
        <v>0</v>
      </c>
      <c r="K182" s="107">
        <v>0</v>
      </c>
      <c r="L182" s="107">
        <v>0</v>
      </c>
      <c r="M182" s="45"/>
      <c r="N182" s="1"/>
    </row>
    <row r="183" spans="1:14" s="5" customFormat="1" ht="35.25" customHeight="1" x14ac:dyDescent="0.3">
      <c r="A183" s="19"/>
      <c r="B183" s="33"/>
      <c r="C183" s="114" t="s">
        <v>409</v>
      </c>
      <c r="D183" s="104" t="s">
        <v>556</v>
      </c>
      <c r="E183" s="101" t="s">
        <v>3</v>
      </c>
      <c r="F183" s="105" t="s">
        <v>410</v>
      </c>
      <c r="G183" s="106" t="s">
        <v>215</v>
      </c>
      <c r="H183" s="107">
        <v>25000</v>
      </c>
      <c r="I183" s="107">
        <v>0</v>
      </c>
      <c r="J183" s="107">
        <v>30000</v>
      </c>
      <c r="K183" s="107">
        <v>0</v>
      </c>
      <c r="L183" s="107">
        <v>0</v>
      </c>
      <c r="M183" s="45"/>
      <c r="N183" s="1"/>
    </row>
    <row r="184" spans="1:14" s="5" customFormat="1" ht="35.25" customHeight="1" x14ac:dyDescent="0.3">
      <c r="A184" s="19"/>
      <c r="B184" s="32"/>
      <c r="C184" s="103">
        <v>9525</v>
      </c>
      <c r="D184" s="104" t="s">
        <v>302</v>
      </c>
      <c r="E184" s="101" t="s">
        <v>4</v>
      </c>
      <c r="F184" s="105" t="s">
        <v>185</v>
      </c>
      <c r="G184" s="106" t="s">
        <v>214</v>
      </c>
      <c r="H184" s="107">
        <v>62000</v>
      </c>
      <c r="I184" s="107">
        <v>0</v>
      </c>
      <c r="J184" s="107">
        <v>0</v>
      </c>
      <c r="K184" s="107">
        <v>0</v>
      </c>
      <c r="L184" s="107">
        <v>0</v>
      </c>
      <c r="M184" s="45"/>
      <c r="N184" s="1"/>
    </row>
    <row r="185" spans="1:14" s="5" customFormat="1" ht="35.25" customHeight="1" x14ac:dyDescent="0.3">
      <c r="A185" s="19"/>
      <c r="B185" s="32"/>
      <c r="C185" s="103">
        <v>9526</v>
      </c>
      <c r="D185" s="104" t="s">
        <v>303</v>
      </c>
      <c r="E185" s="101" t="s">
        <v>4</v>
      </c>
      <c r="F185" s="105" t="s">
        <v>185</v>
      </c>
      <c r="G185" s="106" t="s">
        <v>214</v>
      </c>
      <c r="H185" s="107">
        <v>15000</v>
      </c>
      <c r="I185" s="107">
        <v>120000</v>
      </c>
      <c r="J185" s="107">
        <v>120000</v>
      </c>
      <c r="K185" s="107">
        <v>120000</v>
      </c>
      <c r="L185" s="107">
        <v>120000</v>
      </c>
      <c r="M185" s="45"/>
      <c r="N185" s="1"/>
    </row>
    <row r="186" spans="1:14" s="5" customFormat="1" ht="35.25" customHeight="1" x14ac:dyDescent="0.3">
      <c r="A186" s="19"/>
      <c r="B186" s="32"/>
      <c r="C186" s="103">
        <v>9527</v>
      </c>
      <c r="D186" s="104" t="s">
        <v>304</v>
      </c>
      <c r="E186" s="101" t="s">
        <v>4</v>
      </c>
      <c r="F186" s="105" t="s">
        <v>185</v>
      </c>
      <c r="G186" s="106" t="s">
        <v>214</v>
      </c>
      <c r="H186" s="107">
        <v>67000</v>
      </c>
      <c r="I186" s="107">
        <v>60000</v>
      </c>
      <c r="J186" s="107">
        <v>60000</v>
      </c>
      <c r="K186" s="107">
        <v>52127.4</v>
      </c>
      <c r="L186" s="107">
        <v>60000</v>
      </c>
      <c r="M186" s="45"/>
      <c r="N186" s="1"/>
    </row>
    <row r="187" spans="1:14" s="5" customFormat="1" ht="35.25" customHeight="1" x14ac:dyDescent="0.3">
      <c r="A187" s="19"/>
      <c r="B187" s="32"/>
      <c r="C187" s="103">
        <v>9518</v>
      </c>
      <c r="D187" s="104" t="s">
        <v>306</v>
      </c>
      <c r="E187" s="101" t="s">
        <v>4</v>
      </c>
      <c r="F187" s="105" t="s">
        <v>185</v>
      </c>
      <c r="G187" s="106" t="s">
        <v>214</v>
      </c>
      <c r="H187" s="107">
        <v>117138.15</v>
      </c>
      <c r="I187" s="107">
        <v>99282.79</v>
      </c>
      <c r="J187" s="107">
        <v>103002.6</v>
      </c>
      <c r="K187" s="107">
        <v>101961.3</v>
      </c>
      <c r="L187" s="107">
        <v>110821.93</v>
      </c>
      <c r="M187" s="45"/>
      <c r="N187" s="1"/>
    </row>
    <row r="188" spans="1:14" s="5" customFormat="1" ht="35.25" customHeight="1" x14ac:dyDescent="0.3">
      <c r="A188" s="19"/>
      <c r="B188" s="32"/>
      <c r="C188" s="103">
        <v>9519</v>
      </c>
      <c r="D188" s="104" t="s">
        <v>557</v>
      </c>
      <c r="E188" s="101" t="s">
        <v>4</v>
      </c>
      <c r="F188" s="105" t="s">
        <v>185</v>
      </c>
      <c r="G188" s="106" t="s">
        <v>214</v>
      </c>
      <c r="H188" s="107">
        <v>168771.54000000004</v>
      </c>
      <c r="I188" s="107">
        <v>79856.56</v>
      </c>
      <c r="J188" s="107">
        <v>80600.52</v>
      </c>
      <c r="K188" s="107">
        <v>80392.259999999995</v>
      </c>
      <c r="L188" s="107">
        <v>82164.39</v>
      </c>
      <c r="M188" s="45"/>
      <c r="N188" s="1"/>
    </row>
    <row r="189" spans="1:14" s="5" customFormat="1" ht="35.25" customHeight="1" x14ac:dyDescent="0.3">
      <c r="A189" s="19"/>
      <c r="B189" s="32"/>
      <c r="C189" s="103">
        <v>9520</v>
      </c>
      <c r="D189" s="104" t="s">
        <v>307</v>
      </c>
      <c r="E189" s="101" t="s">
        <v>4</v>
      </c>
      <c r="F189" s="105" t="s">
        <v>480</v>
      </c>
      <c r="G189" s="106" t="s">
        <v>214</v>
      </c>
      <c r="H189" s="107">
        <v>255965.41000000003</v>
      </c>
      <c r="I189" s="107">
        <v>453248.17</v>
      </c>
      <c r="J189" s="107">
        <v>0</v>
      </c>
      <c r="K189" s="107">
        <v>0</v>
      </c>
      <c r="L189" s="107">
        <v>0</v>
      </c>
      <c r="M189" s="45"/>
      <c r="N189" s="1"/>
    </row>
    <row r="190" spans="1:14" s="5" customFormat="1" ht="35.25" customHeight="1" x14ac:dyDescent="0.3">
      <c r="A190" s="19"/>
      <c r="B190" s="32"/>
      <c r="C190" s="103">
        <v>9521</v>
      </c>
      <c r="D190" s="104" t="s">
        <v>308</v>
      </c>
      <c r="E190" s="101" t="s">
        <v>4</v>
      </c>
      <c r="F190" s="105" t="s">
        <v>495</v>
      </c>
      <c r="G190" s="106" t="s">
        <v>214</v>
      </c>
      <c r="H190" s="107">
        <v>0</v>
      </c>
      <c r="I190" s="107">
        <v>0</v>
      </c>
      <c r="J190" s="107">
        <v>0</v>
      </c>
      <c r="K190" s="107">
        <v>41064</v>
      </c>
      <c r="L190" s="107">
        <v>0</v>
      </c>
      <c r="M190" s="45"/>
      <c r="N190" s="1"/>
    </row>
    <row r="191" spans="1:14" s="5" customFormat="1" ht="35.25" customHeight="1" x14ac:dyDescent="0.3">
      <c r="A191" s="19"/>
      <c r="B191" s="32"/>
      <c r="C191" s="103">
        <v>9522</v>
      </c>
      <c r="D191" s="104" t="s">
        <v>309</v>
      </c>
      <c r="E191" s="101" t="s">
        <v>4</v>
      </c>
      <c r="F191" s="105" t="s">
        <v>466</v>
      </c>
      <c r="G191" s="106" t="s">
        <v>214</v>
      </c>
      <c r="H191" s="107">
        <v>74373.87</v>
      </c>
      <c r="I191" s="107">
        <v>332262.57</v>
      </c>
      <c r="J191" s="107">
        <v>0</v>
      </c>
      <c r="K191" s="107">
        <v>0</v>
      </c>
      <c r="L191" s="107">
        <v>0</v>
      </c>
      <c r="M191" s="45"/>
      <c r="N191" s="1"/>
    </row>
    <row r="192" spans="1:14" s="5" customFormat="1" ht="35.25" customHeight="1" x14ac:dyDescent="0.3">
      <c r="A192" s="19"/>
      <c r="B192" s="32"/>
      <c r="C192" s="103">
        <v>9523</v>
      </c>
      <c r="D192" s="104" t="s">
        <v>1140</v>
      </c>
      <c r="E192" s="101" t="s">
        <v>117</v>
      </c>
      <c r="F192" s="105" t="s">
        <v>185</v>
      </c>
      <c r="G192" s="106" t="s">
        <v>213</v>
      </c>
      <c r="H192" s="107">
        <v>0</v>
      </c>
      <c r="I192" s="107">
        <v>0</v>
      </c>
      <c r="J192" s="107">
        <v>0</v>
      </c>
      <c r="K192" s="107">
        <v>100000</v>
      </c>
      <c r="L192" s="107">
        <v>100000</v>
      </c>
      <c r="M192" s="45"/>
      <c r="N192" s="1"/>
    </row>
    <row r="193" spans="1:14" s="5" customFormat="1" ht="35.25" customHeight="1" x14ac:dyDescent="0.3">
      <c r="A193" s="19"/>
      <c r="B193" s="32"/>
      <c r="C193" s="103">
        <v>9538</v>
      </c>
      <c r="D193" s="104" t="s">
        <v>310</v>
      </c>
      <c r="E193" s="101" t="s">
        <v>117</v>
      </c>
      <c r="F193" s="105" t="s">
        <v>185</v>
      </c>
      <c r="G193" s="106" t="s">
        <v>215</v>
      </c>
      <c r="H193" s="107">
        <v>300000</v>
      </c>
      <c r="I193" s="107">
        <v>0</v>
      </c>
      <c r="J193" s="107">
        <v>0</v>
      </c>
      <c r="K193" s="107">
        <v>0</v>
      </c>
      <c r="L193" s="107">
        <v>0</v>
      </c>
      <c r="M193" s="45"/>
      <c r="N193" s="1"/>
    </row>
    <row r="194" spans="1:14" s="5" customFormat="1" ht="35.25" customHeight="1" x14ac:dyDescent="0.3">
      <c r="A194" s="19"/>
      <c r="B194" s="33"/>
      <c r="C194" s="115">
        <v>9512</v>
      </c>
      <c r="D194" s="104" t="s">
        <v>311</v>
      </c>
      <c r="E194" s="101" t="s">
        <v>151</v>
      </c>
      <c r="F194" s="105" t="s">
        <v>185</v>
      </c>
      <c r="G194" s="106" t="s">
        <v>212</v>
      </c>
      <c r="H194" s="107">
        <v>0</v>
      </c>
      <c r="I194" s="107">
        <v>231404.85</v>
      </c>
      <c r="J194" s="107">
        <v>100000</v>
      </c>
      <c r="K194" s="107">
        <v>0</v>
      </c>
      <c r="L194" s="107">
        <v>0</v>
      </c>
      <c r="M194" s="45"/>
      <c r="N194" s="1"/>
    </row>
    <row r="195" spans="1:14" s="5" customFormat="1" ht="35.25" customHeight="1" x14ac:dyDescent="0.3">
      <c r="A195" s="19"/>
      <c r="B195" s="32"/>
      <c r="C195" s="115" t="s">
        <v>312</v>
      </c>
      <c r="D195" s="104" t="s">
        <v>317</v>
      </c>
      <c r="E195" s="101" t="s">
        <v>5</v>
      </c>
      <c r="F195" s="105" t="s">
        <v>185</v>
      </c>
      <c r="G195" s="106" t="s">
        <v>213</v>
      </c>
      <c r="H195" s="107">
        <v>55895.28</v>
      </c>
      <c r="I195" s="107">
        <v>42036.919999999991</v>
      </c>
      <c r="J195" s="107">
        <v>51472.800000000003</v>
      </c>
      <c r="K195" s="107">
        <v>52091.4</v>
      </c>
      <c r="L195" s="107">
        <v>58394.55</v>
      </c>
      <c r="M195" s="45"/>
      <c r="N195" s="1"/>
    </row>
    <row r="196" spans="1:14" s="5" customFormat="1" ht="35.25" customHeight="1" x14ac:dyDescent="0.3">
      <c r="A196" s="19"/>
      <c r="B196" s="32"/>
      <c r="C196" s="115" t="s">
        <v>313</v>
      </c>
      <c r="D196" s="104" t="s">
        <v>318</v>
      </c>
      <c r="E196" s="101" t="s">
        <v>5</v>
      </c>
      <c r="F196" s="105" t="s">
        <v>16</v>
      </c>
      <c r="G196" s="106" t="s">
        <v>219</v>
      </c>
      <c r="H196" s="107">
        <v>25000</v>
      </c>
      <c r="I196" s="107">
        <v>0</v>
      </c>
      <c r="J196" s="107">
        <v>0</v>
      </c>
      <c r="K196" s="107">
        <v>0</v>
      </c>
      <c r="L196" s="107">
        <v>0</v>
      </c>
      <c r="M196" s="45"/>
      <c r="N196" s="1"/>
    </row>
    <row r="197" spans="1:14" s="5" customFormat="1" ht="35.25" customHeight="1" x14ac:dyDescent="0.3">
      <c r="A197" s="19"/>
      <c r="B197" s="33"/>
      <c r="C197" s="115" t="s">
        <v>314</v>
      </c>
      <c r="D197" s="104" t="s">
        <v>319</v>
      </c>
      <c r="E197" s="101" t="s">
        <v>5</v>
      </c>
      <c r="F197" s="105" t="s">
        <v>185</v>
      </c>
      <c r="G197" s="106" t="s">
        <v>219</v>
      </c>
      <c r="H197" s="107">
        <v>300000</v>
      </c>
      <c r="I197" s="107">
        <v>500000</v>
      </c>
      <c r="J197" s="107">
        <v>400000</v>
      </c>
      <c r="K197" s="107">
        <v>450000</v>
      </c>
      <c r="L197" s="107">
        <v>650000</v>
      </c>
      <c r="M197" s="45"/>
      <c r="N197" s="1"/>
    </row>
    <row r="198" spans="1:14" s="5" customFormat="1" ht="35.25" customHeight="1" x14ac:dyDescent="0.3">
      <c r="A198" s="19"/>
      <c r="B198" s="33"/>
      <c r="C198" s="115" t="s">
        <v>315</v>
      </c>
      <c r="D198" s="104" t="s">
        <v>320</v>
      </c>
      <c r="E198" s="101" t="s">
        <v>5</v>
      </c>
      <c r="F198" s="105" t="s">
        <v>185</v>
      </c>
      <c r="G198" s="106" t="s">
        <v>219</v>
      </c>
      <c r="H198" s="107">
        <v>81103.789999999994</v>
      </c>
      <c r="I198" s="107">
        <v>90000</v>
      </c>
      <c r="J198" s="107">
        <v>111088</v>
      </c>
      <c r="K198" s="107">
        <v>142384</v>
      </c>
      <c r="L198" s="107">
        <v>112752</v>
      </c>
      <c r="M198" s="45"/>
      <c r="N198" s="1"/>
    </row>
    <row r="199" spans="1:14" s="5" customFormat="1" ht="35.25" customHeight="1" x14ac:dyDescent="0.3">
      <c r="A199" s="19"/>
      <c r="B199" s="32"/>
      <c r="C199" s="115" t="s">
        <v>316</v>
      </c>
      <c r="D199" s="104" t="s">
        <v>558</v>
      </c>
      <c r="E199" s="101" t="s">
        <v>5</v>
      </c>
      <c r="F199" s="105" t="s">
        <v>185</v>
      </c>
      <c r="G199" s="106" t="s">
        <v>219</v>
      </c>
      <c r="H199" s="107">
        <v>150000</v>
      </c>
      <c r="I199" s="107">
        <v>178981</v>
      </c>
      <c r="J199" s="107">
        <v>145080</v>
      </c>
      <c r="K199" s="107">
        <v>146940</v>
      </c>
      <c r="L199" s="107">
        <v>131820</v>
      </c>
      <c r="M199" s="45"/>
      <c r="N199" s="1"/>
    </row>
    <row r="200" spans="1:14" s="5" customFormat="1" ht="35.25" customHeight="1" x14ac:dyDescent="0.3">
      <c r="A200" s="19"/>
      <c r="B200" s="32"/>
      <c r="C200" s="115" t="s">
        <v>332</v>
      </c>
      <c r="D200" s="104" t="s">
        <v>322</v>
      </c>
      <c r="E200" s="101" t="s">
        <v>4</v>
      </c>
      <c r="F200" s="105" t="s">
        <v>468</v>
      </c>
      <c r="G200" s="106" t="s">
        <v>217</v>
      </c>
      <c r="H200" s="107">
        <v>70000</v>
      </c>
      <c r="I200" s="107">
        <v>55000</v>
      </c>
      <c r="J200" s="107">
        <v>0</v>
      </c>
      <c r="K200" s="107">
        <v>0</v>
      </c>
      <c r="L200" s="107">
        <v>0</v>
      </c>
      <c r="M200" s="45"/>
      <c r="N200" s="1"/>
    </row>
    <row r="201" spans="1:14" s="5" customFormat="1" ht="35.25" customHeight="1" x14ac:dyDescent="0.3">
      <c r="A201" s="19"/>
      <c r="B201" s="32"/>
      <c r="C201" s="115" t="s">
        <v>333</v>
      </c>
      <c r="D201" s="104" t="s">
        <v>559</v>
      </c>
      <c r="E201" s="101" t="s">
        <v>4</v>
      </c>
      <c r="F201" s="105" t="s">
        <v>476</v>
      </c>
      <c r="G201" s="106" t="s">
        <v>214</v>
      </c>
      <c r="H201" s="107">
        <v>20000</v>
      </c>
      <c r="I201" s="107">
        <v>200000</v>
      </c>
      <c r="J201" s="107">
        <v>0</v>
      </c>
      <c r="K201" s="107">
        <v>0</v>
      </c>
      <c r="L201" s="107">
        <v>0</v>
      </c>
      <c r="M201" s="45"/>
      <c r="N201" s="1"/>
    </row>
    <row r="202" spans="1:14" s="5" customFormat="1" ht="35.25" customHeight="1" x14ac:dyDescent="0.3">
      <c r="A202" s="19"/>
      <c r="B202" s="32"/>
      <c r="C202" s="115" t="s">
        <v>334</v>
      </c>
      <c r="D202" s="104" t="s">
        <v>323</v>
      </c>
      <c r="E202" s="101" t="s">
        <v>4</v>
      </c>
      <c r="F202" s="105" t="s">
        <v>480</v>
      </c>
      <c r="G202" s="106" t="s">
        <v>217</v>
      </c>
      <c r="H202" s="107">
        <v>100000</v>
      </c>
      <c r="I202" s="107">
        <v>50000</v>
      </c>
      <c r="J202" s="107">
        <v>0</v>
      </c>
      <c r="K202" s="107">
        <v>0</v>
      </c>
      <c r="L202" s="107">
        <v>0</v>
      </c>
      <c r="M202" s="45"/>
      <c r="N202" s="1"/>
    </row>
    <row r="203" spans="1:14" s="5" customFormat="1" ht="35.25" customHeight="1" x14ac:dyDescent="0.3">
      <c r="A203" s="19"/>
      <c r="B203" s="32"/>
      <c r="C203" s="115" t="s">
        <v>335</v>
      </c>
      <c r="D203" s="104" t="s">
        <v>324</v>
      </c>
      <c r="E203" s="101" t="s">
        <v>4</v>
      </c>
      <c r="F203" s="105" t="s">
        <v>599</v>
      </c>
      <c r="G203" s="106" t="s">
        <v>217</v>
      </c>
      <c r="H203" s="107">
        <v>20000</v>
      </c>
      <c r="I203" s="107">
        <v>0</v>
      </c>
      <c r="J203" s="107">
        <v>0</v>
      </c>
      <c r="K203" s="107">
        <v>0</v>
      </c>
      <c r="L203" s="107">
        <v>0</v>
      </c>
      <c r="M203" s="45"/>
      <c r="N203" s="1"/>
    </row>
    <row r="204" spans="1:14" s="5" customFormat="1" ht="35.25" customHeight="1" x14ac:dyDescent="0.3">
      <c r="A204" s="19"/>
      <c r="B204" s="32"/>
      <c r="C204" s="115" t="s">
        <v>336</v>
      </c>
      <c r="D204" s="104" t="s">
        <v>325</v>
      </c>
      <c r="E204" s="101" t="s">
        <v>4</v>
      </c>
      <c r="F204" s="105" t="s">
        <v>493</v>
      </c>
      <c r="G204" s="106" t="s">
        <v>213</v>
      </c>
      <c r="H204" s="107">
        <v>75000</v>
      </c>
      <c r="I204" s="107">
        <v>50000</v>
      </c>
      <c r="J204" s="107">
        <v>0</v>
      </c>
      <c r="K204" s="107">
        <v>0</v>
      </c>
      <c r="L204" s="107">
        <v>0</v>
      </c>
      <c r="M204" s="45"/>
      <c r="N204" s="1"/>
    </row>
    <row r="205" spans="1:14" s="5" customFormat="1" ht="35.25" customHeight="1" x14ac:dyDescent="0.3">
      <c r="A205" s="19"/>
      <c r="B205" s="32"/>
      <c r="C205" s="115" t="s">
        <v>337</v>
      </c>
      <c r="D205" s="104" t="s">
        <v>326</v>
      </c>
      <c r="E205" s="101" t="s">
        <v>4</v>
      </c>
      <c r="F205" s="105" t="s">
        <v>493</v>
      </c>
      <c r="G205" s="106" t="s">
        <v>217</v>
      </c>
      <c r="H205" s="107">
        <v>12356</v>
      </c>
      <c r="I205" s="107">
        <v>0</v>
      </c>
      <c r="J205" s="107">
        <v>0</v>
      </c>
      <c r="K205" s="107">
        <v>0</v>
      </c>
      <c r="L205" s="107">
        <v>0</v>
      </c>
      <c r="M205" s="45"/>
      <c r="N205" s="1"/>
    </row>
    <row r="206" spans="1:14" s="5" customFormat="1" ht="35.25" customHeight="1" x14ac:dyDescent="0.3">
      <c r="A206" s="19"/>
      <c r="B206" s="32"/>
      <c r="C206" s="115" t="s">
        <v>338</v>
      </c>
      <c r="D206" s="104" t="s">
        <v>327</v>
      </c>
      <c r="E206" s="101" t="s">
        <v>4</v>
      </c>
      <c r="F206" s="105" t="s">
        <v>605</v>
      </c>
      <c r="G206" s="106" t="s">
        <v>217</v>
      </c>
      <c r="H206" s="107">
        <v>7000</v>
      </c>
      <c r="I206" s="107">
        <v>0</v>
      </c>
      <c r="J206" s="107">
        <v>0</v>
      </c>
      <c r="K206" s="107">
        <v>0</v>
      </c>
      <c r="L206" s="107">
        <v>0</v>
      </c>
      <c r="M206" s="45"/>
      <c r="N206" s="1"/>
    </row>
    <row r="207" spans="1:14" s="5" customFormat="1" ht="35.25" customHeight="1" x14ac:dyDescent="0.3">
      <c r="A207" s="19"/>
      <c r="B207" s="32"/>
      <c r="C207" s="115" t="s">
        <v>339</v>
      </c>
      <c r="D207" s="104" t="s">
        <v>560</v>
      </c>
      <c r="E207" s="101" t="s">
        <v>4</v>
      </c>
      <c r="F207" s="105" t="s">
        <v>466</v>
      </c>
      <c r="G207" s="106" t="s">
        <v>214</v>
      </c>
      <c r="H207" s="107">
        <v>100000</v>
      </c>
      <c r="I207" s="107">
        <v>49582</v>
      </c>
      <c r="J207" s="107">
        <v>0</v>
      </c>
      <c r="K207" s="107">
        <v>0</v>
      </c>
      <c r="L207" s="107">
        <v>0</v>
      </c>
      <c r="M207" s="45"/>
      <c r="N207" s="1"/>
    </row>
    <row r="208" spans="1:14" s="5" customFormat="1" ht="35.25" customHeight="1" x14ac:dyDescent="0.3">
      <c r="A208" s="19"/>
      <c r="B208" s="32"/>
      <c r="C208" s="115" t="s">
        <v>340</v>
      </c>
      <c r="D208" s="104" t="s">
        <v>561</v>
      </c>
      <c r="E208" s="101" t="s">
        <v>4</v>
      </c>
      <c r="F208" s="105" t="s">
        <v>467</v>
      </c>
      <c r="G208" s="106" t="s">
        <v>214</v>
      </c>
      <c r="H208" s="107">
        <v>100000</v>
      </c>
      <c r="I208" s="107">
        <v>150000</v>
      </c>
      <c r="J208" s="107">
        <v>0</v>
      </c>
      <c r="K208" s="107">
        <v>0</v>
      </c>
      <c r="L208" s="107">
        <v>0</v>
      </c>
      <c r="M208" s="45"/>
      <c r="N208" s="1"/>
    </row>
    <row r="209" spans="1:14" s="5" customFormat="1" ht="35.25" customHeight="1" x14ac:dyDescent="0.3">
      <c r="A209" s="19"/>
      <c r="B209" s="32"/>
      <c r="C209" s="115" t="s">
        <v>341</v>
      </c>
      <c r="D209" s="104" t="s">
        <v>328</v>
      </c>
      <c r="E209" s="101" t="s">
        <v>4</v>
      </c>
      <c r="F209" s="105" t="s">
        <v>472</v>
      </c>
      <c r="G209" s="106" t="s">
        <v>214</v>
      </c>
      <c r="H209" s="107">
        <v>0</v>
      </c>
      <c r="I209" s="107">
        <v>130000</v>
      </c>
      <c r="J209" s="107">
        <v>0</v>
      </c>
      <c r="K209" s="107">
        <v>0</v>
      </c>
      <c r="L209" s="107">
        <v>0</v>
      </c>
      <c r="M209" s="45"/>
      <c r="N209" s="1"/>
    </row>
    <row r="210" spans="1:14" s="5" customFormat="1" ht="35.25" customHeight="1" x14ac:dyDescent="0.3">
      <c r="A210" s="19"/>
      <c r="B210" s="32"/>
      <c r="C210" s="115" t="s">
        <v>342</v>
      </c>
      <c r="D210" s="104" t="s">
        <v>329</v>
      </c>
      <c r="E210" s="101" t="s">
        <v>4</v>
      </c>
      <c r="F210" s="105" t="s">
        <v>486</v>
      </c>
      <c r="G210" s="106" t="s">
        <v>214</v>
      </c>
      <c r="H210" s="107">
        <v>0</v>
      </c>
      <c r="I210" s="107">
        <v>200000</v>
      </c>
      <c r="J210" s="107">
        <v>0</v>
      </c>
      <c r="K210" s="107">
        <v>0</v>
      </c>
      <c r="L210" s="107">
        <v>0</v>
      </c>
      <c r="M210" s="45"/>
      <c r="N210" s="1"/>
    </row>
    <row r="211" spans="1:14" s="5" customFormat="1" ht="35.25" customHeight="1" x14ac:dyDescent="0.3">
      <c r="A211" s="19"/>
      <c r="B211" s="32"/>
      <c r="C211" s="115" t="s">
        <v>343</v>
      </c>
      <c r="D211" s="104" t="s">
        <v>330</v>
      </c>
      <c r="E211" s="101" t="s">
        <v>4</v>
      </c>
      <c r="F211" s="105" t="s">
        <v>104</v>
      </c>
      <c r="G211" s="106" t="s">
        <v>217</v>
      </c>
      <c r="H211" s="107">
        <v>0</v>
      </c>
      <c r="I211" s="107">
        <v>50000</v>
      </c>
      <c r="J211" s="107">
        <v>0</v>
      </c>
      <c r="K211" s="107">
        <v>0</v>
      </c>
      <c r="L211" s="107">
        <v>0</v>
      </c>
      <c r="M211" s="45"/>
      <c r="N211" s="1"/>
    </row>
    <row r="212" spans="1:14" s="5" customFormat="1" ht="35.25" customHeight="1" x14ac:dyDescent="0.3">
      <c r="A212" s="19"/>
      <c r="B212" s="32"/>
      <c r="C212" s="115" t="s">
        <v>344</v>
      </c>
      <c r="D212" s="104" t="s">
        <v>562</v>
      </c>
      <c r="E212" s="101" t="s">
        <v>4</v>
      </c>
      <c r="F212" s="105" t="s">
        <v>481</v>
      </c>
      <c r="G212" s="106" t="s">
        <v>217</v>
      </c>
      <c r="H212" s="107">
        <v>750000</v>
      </c>
      <c r="I212" s="107">
        <v>200000</v>
      </c>
      <c r="J212" s="107">
        <v>50000</v>
      </c>
      <c r="K212" s="107">
        <v>0</v>
      </c>
      <c r="L212" s="107">
        <v>0</v>
      </c>
      <c r="M212" s="45"/>
      <c r="N212" s="1"/>
    </row>
    <row r="213" spans="1:14" s="5" customFormat="1" ht="35.25" customHeight="1" x14ac:dyDescent="0.3">
      <c r="A213" s="19"/>
      <c r="B213" s="32"/>
      <c r="C213" s="115" t="s">
        <v>345</v>
      </c>
      <c r="D213" s="104" t="s">
        <v>632</v>
      </c>
      <c r="E213" s="101" t="s">
        <v>4</v>
      </c>
      <c r="F213" s="105" t="s">
        <v>605</v>
      </c>
      <c r="G213" s="106" t="s">
        <v>217</v>
      </c>
      <c r="H213" s="107">
        <v>0</v>
      </c>
      <c r="I213" s="107">
        <v>783410</v>
      </c>
      <c r="J213" s="107">
        <v>0</v>
      </c>
      <c r="K213" s="107">
        <v>0</v>
      </c>
      <c r="L213" s="107">
        <v>0</v>
      </c>
      <c r="M213" s="45"/>
      <c r="N213" s="1"/>
    </row>
    <row r="214" spans="1:14" s="5" customFormat="1" ht="35.25" customHeight="1" x14ac:dyDescent="0.3">
      <c r="A214" s="19"/>
      <c r="B214" s="32"/>
      <c r="C214" s="115" t="s">
        <v>346</v>
      </c>
      <c r="D214" s="104" t="s">
        <v>444</v>
      </c>
      <c r="E214" s="101" t="s">
        <v>4</v>
      </c>
      <c r="F214" s="105" t="s">
        <v>480</v>
      </c>
      <c r="G214" s="106" t="s">
        <v>217</v>
      </c>
      <c r="H214" s="107">
        <v>0</v>
      </c>
      <c r="I214" s="107">
        <v>956668.36</v>
      </c>
      <c r="J214" s="107">
        <v>0</v>
      </c>
      <c r="K214" s="107">
        <v>0</v>
      </c>
      <c r="L214" s="107">
        <v>0</v>
      </c>
      <c r="M214" s="45"/>
      <c r="N214" s="1"/>
    </row>
    <row r="215" spans="1:14" s="5" customFormat="1" ht="35.25" customHeight="1" x14ac:dyDescent="0.3">
      <c r="A215" s="19"/>
      <c r="B215" s="32"/>
      <c r="C215" s="115" t="s">
        <v>347</v>
      </c>
      <c r="D215" s="104" t="s">
        <v>331</v>
      </c>
      <c r="E215" s="101" t="s">
        <v>4</v>
      </c>
      <c r="F215" s="105" t="s">
        <v>481</v>
      </c>
      <c r="G215" s="106" t="s">
        <v>214</v>
      </c>
      <c r="H215" s="107">
        <v>0</v>
      </c>
      <c r="I215" s="107">
        <v>150000</v>
      </c>
      <c r="J215" s="107">
        <v>0</v>
      </c>
      <c r="K215" s="107">
        <v>0</v>
      </c>
      <c r="L215" s="107">
        <v>0</v>
      </c>
      <c r="M215" s="45"/>
      <c r="N215" s="1"/>
    </row>
    <row r="216" spans="1:14" s="5" customFormat="1" ht="35.25" customHeight="1" x14ac:dyDescent="0.3">
      <c r="A216" s="19"/>
      <c r="B216" s="30"/>
      <c r="C216" s="115" t="s">
        <v>348</v>
      </c>
      <c r="D216" s="104" t="s">
        <v>563</v>
      </c>
      <c r="E216" s="101" t="s">
        <v>4</v>
      </c>
      <c r="F216" s="105" t="s">
        <v>185</v>
      </c>
      <c r="G216" s="106" t="s">
        <v>217</v>
      </c>
      <c r="H216" s="107">
        <v>677000</v>
      </c>
      <c r="I216" s="107">
        <v>143330</v>
      </c>
      <c r="J216" s="107">
        <v>94171</v>
      </c>
      <c r="K216" s="107">
        <v>0</v>
      </c>
      <c r="L216" s="107">
        <v>94949</v>
      </c>
      <c r="M216" s="45"/>
      <c r="N216" s="1"/>
    </row>
    <row r="217" spans="1:14" s="5" customFormat="1" ht="35.25" customHeight="1" x14ac:dyDescent="0.3">
      <c r="A217" s="19"/>
      <c r="B217" s="32"/>
      <c r="C217" s="115" t="s">
        <v>412</v>
      </c>
      <c r="D217" s="104" t="s">
        <v>416</v>
      </c>
      <c r="E217" s="101" t="s">
        <v>4</v>
      </c>
      <c r="F217" s="105" t="s">
        <v>471</v>
      </c>
      <c r="G217" s="106" t="s">
        <v>214</v>
      </c>
      <c r="H217" s="107">
        <v>0</v>
      </c>
      <c r="I217" s="107">
        <v>0</v>
      </c>
      <c r="J217" s="107">
        <v>0</v>
      </c>
      <c r="K217" s="107">
        <v>0</v>
      </c>
      <c r="L217" s="107">
        <v>412094.10122597893</v>
      </c>
      <c r="M217" s="45"/>
      <c r="N217" s="1"/>
    </row>
    <row r="218" spans="1:14" s="5" customFormat="1" ht="35.25" customHeight="1" x14ac:dyDescent="0.3">
      <c r="A218" s="19"/>
      <c r="B218" s="33"/>
      <c r="C218" s="115" t="s">
        <v>448</v>
      </c>
      <c r="D218" s="104" t="s">
        <v>367</v>
      </c>
      <c r="E218" s="101" t="s">
        <v>3</v>
      </c>
      <c r="F218" s="105" t="s">
        <v>39</v>
      </c>
      <c r="G218" s="106" t="s">
        <v>216</v>
      </c>
      <c r="H218" s="107">
        <v>200000</v>
      </c>
      <c r="I218" s="107">
        <v>33260.854327686138</v>
      </c>
      <c r="J218" s="107">
        <v>66739.145672313869</v>
      </c>
      <c r="K218" s="107">
        <v>29255.11935847405</v>
      </c>
      <c r="L218" s="107">
        <v>38871.397339078387</v>
      </c>
      <c r="M218" s="45"/>
      <c r="N218" s="1"/>
    </row>
    <row r="219" spans="1:14" s="5" customFormat="1" ht="35.25" customHeight="1" x14ac:dyDescent="0.3">
      <c r="A219" s="19"/>
      <c r="B219" s="32"/>
      <c r="C219" s="115" t="s">
        <v>352</v>
      </c>
      <c r="D219" s="104" t="s">
        <v>358</v>
      </c>
      <c r="E219" s="101" t="s">
        <v>5</v>
      </c>
      <c r="F219" s="105" t="s">
        <v>111</v>
      </c>
      <c r="G219" s="106" t="s">
        <v>219</v>
      </c>
      <c r="H219" s="107">
        <v>220838.47999999998</v>
      </c>
      <c r="I219" s="107">
        <v>106434.73384859564</v>
      </c>
      <c r="J219" s="107">
        <v>53565.266151404358</v>
      </c>
      <c r="K219" s="107">
        <v>0</v>
      </c>
      <c r="L219" s="107">
        <v>0</v>
      </c>
      <c r="M219" s="45"/>
      <c r="N219" s="1"/>
    </row>
    <row r="220" spans="1:14" s="5" customFormat="1" ht="35.25" customHeight="1" x14ac:dyDescent="0.3">
      <c r="A220" s="19"/>
      <c r="B220" s="32"/>
      <c r="C220" s="115" t="s">
        <v>353</v>
      </c>
      <c r="D220" s="104" t="s">
        <v>359</v>
      </c>
      <c r="E220" s="101" t="s">
        <v>5</v>
      </c>
      <c r="F220" s="105" t="s">
        <v>487</v>
      </c>
      <c r="G220" s="106" t="s">
        <v>219</v>
      </c>
      <c r="H220" s="107">
        <v>4300</v>
      </c>
      <c r="I220" s="107">
        <v>0</v>
      </c>
      <c r="J220" s="107">
        <v>1531375</v>
      </c>
      <c r="K220" s="107">
        <v>371934.95996395987</v>
      </c>
      <c r="L220" s="107">
        <v>584481.32764898497</v>
      </c>
      <c r="M220" s="45"/>
      <c r="N220" s="1"/>
    </row>
    <row r="221" spans="1:14" s="5" customFormat="1" ht="35.25" customHeight="1" x14ac:dyDescent="0.3">
      <c r="A221" s="19"/>
      <c r="B221" s="32"/>
      <c r="C221" s="115" t="s">
        <v>354</v>
      </c>
      <c r="D221" s="104" t="s">
        <v>360</v>
      </c>
      <c r="E221" s="101" t="s">
        <v>5</v>
      </c>
      <c r="F221" s="105" t="s">
        <v>211</v>
      </c>
      <c r="G221" s="106" t="s">
        <v>220</v>
      </c>
      <c r="H221" s="107">
        <v>0</v>
      </c>
      <c r="I221" s="107">
        <v>0</v>
      </c>
      <c r="J221" s="107">
        <v>300000</v>
      </c>
      <c r="K221" s="107">
        <v>731377.98396185134</v>
      </c>
      <c r="L221" s="107">
        <v>1191568.4541308151</v>
      </c>
      <c r="M221" s="45"/>
      <c r="N221" s="1"/>
    </row>
    <row r="222" spans="1:14" s="5" customFormat="1" ht="35.25" customHeight="1" x14ac:dyDescent="0.3">
      <c r="A222" s="19"/>
      <c r="B222" s="32"/>
      <c r="C222" s="115" t="s">
        <v>438</v>
      </c>
      <c r="D222" s="104" t="s">
        <v>564</v>
      </c>
      <c r="E222" s="101" t="s">
        <v>5</v>
      </c>
      <c r="F222" s="105" t="s">
        <v>242</v>
      </c>
      <c r="G222" s="106" t="s">
        <v>219</v>
      </c>
      <c r="H222" s="107">
        <v>1000000</v>
      </c>
      <c r="I222" s="107">
        <v>2000000</v>
      </c>
      <c r="J222" s="107">
        <v>1158826</v>
      </c>
      <c r="K222" s="107">
        <v>0</v>
      </c>
      <c r="L222" s="107">
        <v>0</v>
      </c>
      <c r="M222" s="45"/>
      <c r="N222" s="1"/>
    </row>
    <row r="223" spans="1:14" s="5" customFormat="1" ht="35.25" customHeight="1" x14ac:dyDescent="0.3">
      <c r="A223" s="19"/>
      <c r="B223" s="32"/>
      <c r="C223" s="115" t="s">
        <v>355</v>
      </c>
      <c r="D223" s="104" t="s">
        <v>361</v>
      </c>
      <c r="E223" s="101" t="s">
        <v>5</v>
      </c>
      <c r="F223" s="105" t="s">
        <v>50</v>
      </c>
      <c r="G223" s="106" t="s">
        <v>220</v>
      </c>
      <c r="H223" s="107">
        <v>0</v>
      </c>
      <c r="I223" s="107">
        <v>332608.54327686137</v>
      </c>
      <c r="J223" s="107">
        <v>2601518.4567231387</v>
      </c>
      <c r="K223" s="107">
        <v>1053184.2969050659</v>
      </c>
      <c r="L223" s="107">
        <v>746815.70309493411</v>
      </c>
      <c r="M223" s="45"/>
      <c r="N223" s="1"/>
    </row>
    <row r="224" spans="1:14" s="5" customFormat="1" ht="35.25" customHeight="1" x14ac:dyDescent="0.3">
      <c r="A224" s="19"/>
      <c r="B224" s="32"/>
      <c r="C224" s="115">
        <v>9530</v>
      </c>
      <c r="D224" s="104" t="s">
        <v>362</v>
      </c>
      <c r="E224" s="101" t="s">
        <v>5</v>
      </c>
      <c r="F224" s="105" t="s">
        <v>69</v>
      </c>
      <c r="G224" s="106" t="s">
        <v>219</v>
      </c>
      <c r="H224" s="107">
        <v>0</v>
      </c>
      <c r="I224" s="107">
        <v>0</v>
      </c>
      <c r="J224" s="107">
        <v>0</v>
      </c>
      <c r="K224" s="107">
        <v>68747.775185252511</v>
      </c>
      <c r="L224" s="107">
        <v>98215.334859831753</v>
      </c>
      <c r="M224" s="45"/>
      <c r="N224" s="1"/>
    </row>
    <row r="225" spans="1:14" s="5" customFormat="1" ht="35.25" customHeight="1" x14ac:dyDescent="0.3">
      <c r="A225" s="19"/>
      <c r="B225" s="33"/>
      <c r="C225" s="115" t="s">
        <v>411</v>
      </c>
      <c r="D225" s="104" t="s">
        <v>565</v>
      </c>
      <c r="E225" s="101" t="s">
        <v>5</v>
      </c>
      <c r="F225" s="105" t="s">
        <v>487</v>
      </c>
      <c r="G225" s="106" t="s">
        <v>219</v>
      </c>
      <c r="H225" s="107">
        <v>80000</v>
      </c>
      <c r="I225" s="107">
        <v>46322</v>
      </c>
      <c r="J225" s="107">
        <v>0</v>
      </c>
      <c r="K225" s="107">
        <v>0</v>
      </c>
      <c r="L225" s="107">
        <v>0</v>
      </c>
      <c r="M225" s="45"/>
      <c r="N225" s="1"/>
    </row>
    <row r="226" spans="1:14" s="5" customFormat="1" ht="35.25" customHeight="1" x14ac:dyDescent="0.3">
      <c r="A226" s="19"/>
      <c r="B226" s="33"/>
      <c r="C226" s="115">
        <v>9531</v>
      </c>
      <c r="D226" s="104" t="s">
        <v>363</v>
      </c>
      <c r="E226" s="101" t="s">
        <v>5</v>
      </c>
      <c r="F226" s="105" t="s">
        <v>58</v>
      </c>
      <c r="G226" s="106" t="s">
        <v>219</v>
      </c>
      <c r="H226" s="107">
        <v>0</v>
      </c>
      <c r="I226" s="107">
        <v>0</v>
      </c>
      <c r="J226" s="107">
        <v>0</v>
      </c>
      <c r="K226" s="107">
        <v>274267.32908808137</v>
      </c>
      <c r="L226" s="107">
        <v>194483.67091191863</v>
      </c>
      <c r="M226" s="45"/>
      <c r="N226" s="1"/>
    </row>
    <row r="227" spans="1:14" s="5" customFormat="1" ht="35.25" customHeight="1" x14ac:dyDescent="0.3">
      <c r="A227" s="19"/>
      <c r="B227" s="32"/>
      <c r="C227" s="115">
        <v>9533</v>
      </c>
      <c r="D227" s="104" t="s">
        <v>364</v>
      </c>
      <c r="E227" s="101" t="s">
        <v>5</v>
      </c>
      <c r="F227" s="105" t="s">
        <v>32</v>
      </c>
      <c r="G227" s="106" t="s">
        <v>219</v>
      </c>
      <c r="H227" s="107">
        <v>30000</v>
      </c>
      <c r="I227" s="107">
        <v>478956.30231868039</v>
      </c>
      <c r="J227" s="107">
        <v>450250.69768131961</v>
      </c>
      <c r="K227" s="107">
        <v>0</v>
      </c>
      <c r="L227" s="107">
        <v>0</v>
      </c>
      <c r="M227" s="45"/>
      <c r="N227" s="1"/>
    </row>
    <row r="228" spans="1:14" s="5" customFormat="1" ht="35.25" customHeight="1" x14ac:dyDescent="0.3">
      <c r="A228" s="19"/>
      <c r="B228" s="32"/>
      <c r="C228" s="115" t="s">
        <v>356</v>
      </c>
      <c r="D228" s="104" t="s">
        <v>365</v>
      </c>
      <c r="E228" s="101" t="s">
        <v>5</v>
      </c>
      <c r="F228" s="105" t="s">
        <v>32</v>
      </c>
      <c r="G228" s="106" t="s">
        <v>219</v>
      </c>
      <c r="H228" s="107">
        <v>200000</v>
      </c>
      <c r="I228" s="107">
        <v>0</v>
      </c>
      <c r="J228" s="107">
        <v>100000</v>
      </c>
      <c r="K228" s="107">
        <v>0</v>
      </c>
      <c r="L228" s="107">
        <v>0</v>
      </c>
      <c r="M228" s="45"/>
      <c r="N228" s="1"/>
    </row>
    <row r="229" spans="1:14" s="5" customFormat="1" ht="35.25" customHeight="1" x14ac:dyDescent="0.3">
      <c r="A229" s="19"/>
      <c r="B229" s="32"/>
      <c r="C229" s="115" t="s">
        <v>357</v>
      </c>
      <c r="D229" s="104" t="s">
        <v>366</v>
      </c>
      <c r="E229" s="101" t="s">
        <v>5</v>
      </c>
      <c r="F229" s="105" t="s">
        <v>415</v>
      </c>
      <c r="G229" s="106" t="s">
        <v>219</v>
      </c>
      <c r="H229" s="107">
        <v>80000</v>
      </c>
      <c r="I229" s="107">
        <v>615325.80506219354</v>
      </c>
      <c r="J229" s="107">
        <v>632961.19493780646</v>
      </c>
      <c r="K229" s="107">
        <v>0</v>
      </c>
      <c r="L229" s="107">
        <v>0</v>
      </c>
      <c r="M229" s="45"/>
      <c r="N229" s="1"/>
    </row>
    <row r="230" spans="1:14" s="5" customFormat="1" ht="35.25" customHeight="1" x14ac:dyDescent="0.3">
      <c r="A230" s="19"/>
      <c r="B230" s="33"/>
      <c r="C230" s="115">
        <v>9507</v>
      </c>
      <c r="D230" s="104" t="s">
        <v>381</v>
      </c>
      <c r="E230" s="101" t="s">
        <v>3</v>
      </c>
      <c r="F230" s="105" t="s">
        <v>185</v>
      </c>
      <c r="G230" s="106" t="s">
        <v>216</v>
      </c>
      <c r="H230" s="107">
        <v>0</v>
      </c>
      <c r="I230" s="107">
        <v>0</v>
      </c>
      <c r="J230" s="107">
        <v>0</v>
      </c>
      <c r="K230" s="107">
        <v>1027732.3430631935</v>
      </c>
      <c r="L230" s="107">
        <v>1051709.0134513411</v>
      </c>
      <c r="M230" s="45"/>
      <c r="N230" s="1"/>
    </row>
    <row r="231" spans="1:14" s="5" customFormat="1" ht="35.25" customHeight="1" x14ac:dyDescent="0.3">
      <c r="A231" s="19"/>
      <c r="B231" s="33"/>
      <c r="C231" s="115">
        <v>9511</v>
      </c>
      <c r="D231" s="104" t="s">
        <v>382</v>
      </c>
      <c r="E231" s="101" t="s">
        <v>3</v>
      </c>
      <c r="F231" s="105" t="s">
        <v>185</v>
      </c>
      <c r="G231" s="106" t="s">
        <v>216</v>
      </c>
      <c r="H231" s="107">
        <v>0</v>
      </c>
      <c r="I231" s="107">
        <v>137434.51529908567</v>
      </c>
      <c r="J231" s="107">
        <v>227960.48470091433</v>
      </c>
      <c r="K231" s="107">
        <v>214482.15226949099</v>
      </c>
      <c r="L231" s="107">
        <v>311748.00499403774</v>
      </c>
      <c r="M231" s="45"/>
      <c r="N231" s="1"/>
    </row>
    <row r="232" spans="1:14" s="5" customFormat="1" ht="35.25" customHeight="1" x14ac:dyDescent="0.3">
      <c r="A232" s="19"/>
      <c r="B232" s="33"/>
      <c r="C232" s="115" t="s">
        <v>368</v>
      </c>
      <c r="D232" s="104" t="s">
        <v>383</v>
      </c>
      <c r="E232" s="101" t="s">
        <v>3</v>
      </c>
      <c r="F232" s="105" t="s">
        <v>12</v>
      </c>
      <c r="G232" s="106" t="s">
        <v>216</v>
      </c>
      <c r="H232" s="107">
        <v>500000</v>
      </c>
      <c r="I232" s="107">
        <v>0</v>
      </c>
      <c r="J232" s="107">
        <v>100000</v>
      </c>
      <c r="K232" s="107">
        <v>0</v>
      </c>
      <c r="L232" s="107">
        <v>0</v>
      </c>
      <c r="M232" s="45"/>
      <c r="N232" s="1"/>
    </row>
    <row r="233" spans="1:14" s="5" customFormat="1" ht="35.25" customHeight="1" x14ac:dyDescent="0.3">
      <c r="A233" s="19"/>
      <c r="B233" s="33"/>
      <c r="C233" s="115" t="s">
        <v>369</v>
      </c>
      <c r="D233" s="104" t="s">
        <v>384</v>
      </c>
      <c r="E233" s="101" t="s">
        <v>3</v>
      </c>
      <c r="F233" s="105" t="s">
        <v>17</v>
      </c>
      <c r="G233" s="106" t="s">
        <v>216</v>
      </c>
      <c r="H233" s="107">
        <v>200000</v>
      </c>
      <c r="I233" s="107">
        <v>0</v>
      </c>
      <c r="J233" s="107">
        <v>0</v>
      </c>
      <c r="K233" s="107">
        <v>0</v>
      </c>
      <c r="L233" s="107">
        <v>0</v>
      </c>
      <c r="M233" s="45"/>
      <c r="N233" s="1"/>
    </row>
    <row r="234" spans="1:14" s="5" customFormat="1" ht="35.25" customHeight="1" x14ac:dyDescent="0.3">
      <c r="A234" s="19"/>
      <c r="B234" s="32"/>
      <c r="C234" s="115" t="s">
        <v>370</v>
      </c>
      <c r="D234" s="104" t="s">
        <v>385</v>
      </c>
      <c r="E234" s="101" t="s">
        <v>3</v>
      </c>
      <c r="F234" s="105" t="s">
        <v>611</v>
      </c>
      <c r="G234" s="106" t="s">
        <v>212</v>
      </c>
      <c r="H234" s="107">
        <v>0</v>
      </c>
      <c r="I234" s="107">
        <v>0</v>
      </c>
      <c r="J234" s="107">
        <v>0</v>
      </c>
      <c r="K234" s="107">
        <v>131648.03711313324</v>
      </c>
      <c r="L234" s="107">
        <v>106238.93782152292</v>
      </c>
      <c r="M234" s="45"/>
      <c r="N234" s="1"/>
    </row>
    <row r="235" spans="1:14" s="5" customFormat="1" ht="35.25" customHeight="1" x14ac:dyDescent="0.3">
      <c r="A235" s="19"/>
      <c r="B235" s="33"/>
      <c r="C235" s="115" t="s">
        <v>371</v>
      </c>
      <c r="D235" s="104" t="s">
        <v>386</v>
      </c>
      <c r="E235" s="101" t="s">
        <v>3</v>
      </c>
      <c r="F235" s="105" t="s">
        <v>613</v>
      </c>
      <c r="G235" s="106" t="s">
        <v>212</v>
      </c>
      <c r="H235" s="107">
        <v>50000</v>
      </c>
      <c r="I235" s="107">
        <v>33260.854327686138</v>
      </c>
      <c r="J235" s="107">
        <v>16739.145672313862</v>
      </c>
      <c r="K235" s="107">
        <v>0</v>
      </c>
      <c r="L235" s="107">
        <v>0</v>
      </c>
      <c r="M235" s="45"/>
      <c r="N235" s="1"/>
    </row>
    <row r="236" spans="1:14" s="5" customFormat="1" ht="35.25" customHeight="1" x14ac:dyDescent="0.3">
      <c r="A236" s="19"/>
      <c r="B236" s="33"/>
      <c r="C236" s="115">
        <v>9383</v>
      </c>
      <c r="D236" s="104" t="s">
        <v>387</v>
      </c>
      <c r="E236" s="101" t="s">
        <v>3</v>
      </c>
      <c r="F236" s="105" t="s">
        <v>282</v>
      </c>
      <c r="G236" s="106" t="s">
        <v>215</v>
      </c>
      <c r="H236" s="107">
        <v>100000</v>
      </c>
      <c r="I236" s="107">
        <v>2934.2725687884713</v>
      </c>
      <c r="J236" s="107">
        <v>1476.7274312115287</v>
      </c>
      <c r="K236" s="107">
        <v>0</v>
      </c>
      <c r="L236" s="107">
        <v>0</v>
      </c>
      <c r="M236" s="45"/>
      <c r="N236" s="1"/>
    </row>
    <row r="237" spans="1:14" s="5" customFormat="1" ht="35.25" customHeight="1" x14ac:dyDescent="0.3">
      <c r="A237" s="19"/>
      <c r="B237" s="32"/>
      <c r="C237" s="115" t="s">
        <v>372</v>
      </c>
      <c r="D237" s="104" t="s">
        <v>388</v>
      </c>
      <c r="E237" s="101" t="s">
        <v>4</v>
      </c>
      <c r="F237" s="105" t="s">
        <v>479</v>
      </c>
      <c r="G237" s="106" t="s">
        <v>214</v>
      </c>
      <c r="H237" s="107">
        <v>25000</v>
      </c>
      <c r="I237" s="107">
        <v>0</v>
      </c>
      <c r="J237" s="107">
        <v>0</v>
      </c>
      <c r="K237" s="107">
        <v>0</v>
      </c>
      <c r="L237" s="107">
        <v>298252.83103290142</v>
      </c>
      <c r="M237" s="45"/>
      <c r="N237" s="1"/>
    </row>
    <row r="238" spans="1:14" s="5" customFormat="1" ht="35.25" customHeight="1" x14ac:dyDescent="0.3">
      <c r="A238" s="19"/>
      <c r="B238" s="32"/>
      <c r="C238" s="115" t="s">
        <v>373</v>
      </c>
      <c r="D238" s="104" t="s">
        <v>389</v>
      </c>
      <c r="E238" s="101" t="s">
        <v>4</v>
      </c>
      <c r="F238" s="105" t="s">
        <v>605</v>
      </c>
      <c r="G238" s="106" t="s">
        <v>214</v>
      </c>
      <c r="H238" s="107">
        <v>5797</v>
      </c>
      <c r="I238" s="107">
        <v>0</v>
      </c>
      <c r="J238" s="107">
        <v>0</v>
      </c>
      <c r="K238" s="107">
        <v>0</v>
      </c>
      <c r="L238" s="107">
        <v>0</v>
      </c>
      <c r="M238" s="45"/>
      <c r="N238" s="1"/>
    </row>
    <row r="239" spans="1:14" s="5" customFormat="1" ht="35.25" customHeight="1" x14ac:dyDescent="0.3">
      <c r="A239" s="19"/>
      <c r="B239" s="32"/>
      <c r="C239" s="115" t="s">
        <v>374</v>
      </c>
      <c r="D239" s="104" t="s">
        <v>390</v>
      </c>
      <c r="E239" s="101" t="s">
        <v>4</v>
      </c>
      <c r="F239" s="105" t="s">
        <v>470</v>
      </c>
      <c r="G239" s="106" t="s">
        <v>214</v>
      </c>
      <c r="H239" s="107">
        <v>0</v>
      </c>
      <c r="I239" s="107">
        <v>0</v>
      </c>
      <c r="J239" s="107">
        <v>0</v>
      </c>
      <c r="K239" s="107">
        <v>0</v>
      </c>
      <c r="L239" s="107">
        <v>10989.176032692771</v>
      </c>
      <c r="M239" s="45"/>
      <c r="N239" s="1"/>
    </row>
    <row r="240" spans="1:14" s="5" customFormat="1" ht="35.25" customHeight="1" x14ac:dyDescent="0.3">
      <c r="A240" s="19"/>
      <c r="B240" s="33"/>
      <c r="C240" s="115" t="s">
        <v>375</v>
      </c>
      <c r="D240" s="104" t="s">
        <v>436</v>
      </c>
      <c r="E240" s="101" t="s">
        <v>4</v>
      </c>
      <c r="F240" s="105" t="s">
        <v>480</v>
      </c>
      <c r="G240" s="106" t="s">
        <v>214</v>
      </c>
      <c r="H240" s="107">
        <v>50000</v>
      </c>
      <c r="I240" s="107">
        <v>0</v>
      </c>
      <c r="J240" s="107">
        <v>0</v>
      </c>
      <c r="K240" s="107">
        <v>0</v>
      </c>
      <c r="L240" s="107">
        <v>0</v>
      </c>
      <c r="M240" s="45"/>
      <c r="N240" s="1"/>
    </row>
    <row r="241" spans="1:14" s="5" customFormat="1" ht="35.25" customHeight="1" x14ac:dyDescent="0.3">
      <c r="A241" s="19"/>
      <c r="B241" s="32"/>
      <c r="C241" s="115" t="s">
        <v>376</v>
      </c>
      <c r="D241" s="104" t="s">
        <v>391</v>
      </c>
      <c r="E241" s="101" t="s">
        <v>4</v>
      </c>
      <c r="F241" s="105" t="s">
        <v>493</v>
      </c>
      <c r="G241" s="106" t="s">
        <v>214</v>
      </c>
      <c r="H241" s="107">
        <v>25000</v>
      </c>
      <c r="I241" s="107">
        <v>0</v>
      </c>
      <c r="J241" s="107">
        <v>0</v>
      </c>
      <c r="K241" s="107">
        <v>0</v>
      </c>
      <c r="L241" s="107">
        <v>0</v>
      </c>
      <c r="M241" s="45"/>
      <c r="N241" s="1"/>
    </row>
    <row r="242" spans="1:14" s="5" customFormat="1" ht="35.25" customHeight="1" x14ac:dyDescent="0.3">
      <c r="A242" s="19"/>
      <c r="B242" s="33"/>
      <c r="C242" s="115">
        <v>9514</v>
      </c>
      <c r="D242" s="104" t="s">
        <v>392</v>
      </c>
      <c r="E242" s="101" t="s">
        <v>4</v>
      </c>
      <c r="F242" s="105" t="s">
        <v>185</v>
      </c>
      <c r="G242" s="106" t="s">
        <v>214</v>
      </c>
      <c r="H242" s="107">
        <v>75000</v>
      </c>
      <c r="I242" s="107">
        <v>332608.54327686137</v>
      </c>
      <c r="J242" s="107">
        <v>1167391.4567231387</v>
      </c>
      <c r="K242" s="107">
        <v>877653.58075422153</v>
      </c>
      <c r="L242" s="107">
        <v>1166141.9201723516</v>
      </c>
      <c r="M242" s="45"/>
      <c r="N242" s="1"/>
    </row>
    <row r="243" spans="1:14" s="5" customFormat="1" ht="35.25" customHeight="1" x14ac:dyDescent="0.3">
      <c r="A243" s="19"/>
      <c r="B243" s="32"/>
      <c r="C243" s="115" t="s">
        <v>439</v>
      </c>
      <c r="D243" s="104" t="s">
        <v>440</v>
      </c>
      <c r="E243" s="101" t="s">
        <v>4</v>
      </c>
      <c r="F243" s="105" t="s">
        <v>185</v>
      </c>
      <c r="G243" s="106" t="s">
        <v>214</v>
      </c>
      <c r="H243" s="107">
        <v>0</v>
      </c>
      <c r="I243" s="107">
        <v>0</v>
      </c>
      <c r="J243" s="107">
        <v>0</v>
      </c>
      <c r="K243" s="107">
        <v>36554.856740800496</v>
      </c>
      <c r="L243" s="107">
        <v>124134.36063912726</v>
      </c>
      <c r="M243" s="45"/>
      <c r="N243" s="1"/>
    </row>
    <row r="244" spans="1:14" s="5" customFormat="1" ht="35.25" customHeight="1" x14ac:dyDescent="0.3">
      <c r="A244" s="19"/>
      <c r="B244" s="33"/>
      <c r="C244" s="115">
        <v>9621</v>
      </c>
      <c r="D244" s="104" t="s">
        <v>417</v>
      </c>
      <c r="E244" s="101" t="s">
        <v>4</v>
      </c>
      <c r="F244" s="105" t="s">
        <v>185</v>
      </c>
      <c r="G244" s="106" t="s">
        <v>213</v>
      </c>
      <c r="H244" s="107">
        <v>0</v>
      </c>
      <c r="I244" s="107">
        <v>0</v>
      </c>
      <c r="J244" s="107">
        <v>0</v>
      </c>
      <c r="K244" s="107">
        <v>497337.0290940589</v>
      </c>
      <c r="L244" s="107">
        <v>358611.41386528139</v>
      </c>
      <c r="M244" s="45"/>
      <c r="N244" s="1"/>
    </row>
    <row r="245" spans="1:14" s="5" customFormat="1" ht="35.25" customHeight="1" x14ac:dyDescent="0.3">
      <c r="A245" s="19"/>
      <c r="B245" s="33"/>
      <c r="C245" s="115">
        <v>9620</v>
      </c>
      <c r="D245" s="104" t="s">
        <v>393</v>
      </c>
      <c r="E245" s="101" t="s">
        <v>3</v>
      </c>
      <c r="F245" s="105" t="s">
        <v>185</v>
      </c>
      <c r="G245" s="106" t="s">
        <v>212</v>
      </c>
      <c r="H245" s="107">
        <v>0</v>
      </c>
      <c r="I245" s="107">
        <v>328173.5409608077</v>
      </c>
      <c r="J245" s="107">
        <v>565159.4590391923</v>
      </c>
      <c r="K245" s="107">
        <v>409571.67101863673</v>
      </c>
      <c r="L245" s="107">
        <v>516726.62266536546</v>
      </c>
      <c r="M245" s="45"/>
      <c r="N245" s="1"/>
    </row>
    <row r="246" spans="1:14" s="5" customFormat="1" ht="35.25" customHeight="1" x14ac:dyDescent="0.3">
      <c r="A246" s="19"/>
      <c r="B246" s="32"/>
      <c r="C246" s="115" t="s">
        <v>377</v>
      </c>
      <c r="D246" s="104" t="s">
        <v>394</v>
      </c>
      <c r="E246" s="101" t="s">
        <v>4</v>
      </c>
      <c r="F246" s="105" t="s">
        <v>609</v>
      </c>
      <c r="G246" s="106" t="s">
        <v>220</v>
      </c>
      <c r="H246" s="107">
        <v>10000</v>
      </c>
      <c r="I246" s="107">
        <v>0</v>
      </c>
      <c r="J246" s="107">
        <v>2500000</v>
      </c>
      <c r="K246" s="107">
        <v>1872327.6389423392</v>
      </c>
      <c r="L246" s="107">
        <v>2072468.1374498964</v>
      </c>
      <c r="M246" s="45"/>
      <c r="N246" s="1"/>
    </row>
    <row r="247" spans="1:14" s="5" customFormat="1" ht="35.25" customHeight="1" x14ac:dyDescent="0.3">
      <c r="A247" s="19"/>
      <c r="B247" s="33"/>
      <c r="C247" s="115" t="s">
        <v>378</v>
      </c>
      <c r="D247" s="104" t="s">
        <v>395</v>
      </c>
      <c r="E247" s="101" t="s">
        <v>4</v>
      </c>
      <c r="F247" s="105" t="s">
        <v>599</v>
      </c>
      <c r="G247" s="106" t="s">
        <v>220</v>
      </c>
      <c r="H247" s="107">
        <v>0</v>
      </c>
      <c r="I247" s="107">
        <v>33260.854327686138</v>
      </c>
      <c r="J247" s="107">
        <v>516739.14567231387</v>
      </c>
      <c r="K247" s="107">
        <v>204785.83550931836</v>
      </c>
      <c r="L247" s="107">
        <v>189680.96112835291</v>
      </c>
      <c r="M247" s="45"/>
      <c r="N247" s="1"/>
    </row>
    <row r="248" spans="1:14" s="5" customFormat="1" ht="35.25" customHeight="1" x14ac:dyDescent="0.3">
      <c r="A248" s="19"/>
      <c r="B248" s="33"/>
      <c r="C248" s="115" t="s">
        <v>379</v>
      </c>
      <c r="D248" s="104" t="s">
        <v>396</v>
      </c>
      <c r="E248" s="101" t="s">
        <v>4</v>
      </c>
      <c r="F248" s="105" t="s">
        <v>493</v>
      </c>
      <c r="G248" s="106" t="s">
        <v>220</v>
      </c>
      <c r="H248" s="107">
        <v>50000</v>
      </c>
      <c r="I248" s="107">
        <v>0</v>
      </c>
      <c r="J248" s="107">
        <v>0</v>
      </c>
      <c r="K248" s="107">
        <v>0</v>
      </c>
      <c r="L248" s="107">
        <v>0</v>
      </c>
      <c r="M248" s="45"/>
      <c r="N248" s="1"/>
    </row>
    <row r="249" spans="1:14" s="5" customFormat="1" ht="35.25" customHeight="1" x14ac:dyDescent="0.3">
      <c r="A249" s="19"/>
      <c r="B249" s="33"/>
      <c r="C249" s="115" t="s">
        <v>380</v>
      </c>
      <c r="D249" s="104" t="s">
        <v>397</v>
      </c>
      <c r="E249" s="101" t="s">
        <v>4</v>
      </c>
      <c r="F249" s="105" t="s">
        <v>468</v>
      </c>
      <c r="G249" s="106" t="s">
        <v>220</v>
      </c>
      <c r="H249" s="107">
        <v>10000</v>
      </c>
      <c r="I249" s="107">
        <v>0</v>
      </c>
      <c r="J249" s="107">
        <v>0</v>
      </c>
      <c r="K249" s="107">
        <v>0</v>
      </c>
      <c r="L249" s="107">
        <v>1263755.2437596687</v>
      </c>
      <c r="M249" s="45"/>
      <c r="N249" s="1"/>
    </row>
    <row r="250" spans="1:14" s="5" customFormat="1" ht="35.25" customHeight="1" x14ac:dyDescent="0.3">
      <c r="A250" s="19"/>
      <c r="B250" s="33"/>
      <c r="C250" s="115">
        <v>9622</v>
      </c>
      <c r="D250" s="104" t="s">
        <v>400</v>
      </c>
      <c r="E250" s="101" t="s">
        <v>3</v>
      </c>
      <c r="F250" s="105" t="s">
        <v>185</v>
      </c>
      <c r="G250" s="106" t="s">
        <v>216</v>
      </c>
      <c r="H250" s="107">
        <v>0</v>
      </c>
      <c r="I250" s="107">
        <v>19124.991238419527</v>
      </c>
      <c r="J250" s="107">
        <v>113625.00876158048</v>
      </c>
      <c r="K250" s="107">
        <v>468081.90973558481</v>
      </c>
      <c r="L250" s="107">
        <v>1391184.6797137484</v>
      </c>
      <c r="M250" s="45"/>
      <c r="N250" s="1"/>
    </row>
    <row r="251" spans="1:14" s="5" customFormat="1" ht="35.25" customHeight="1" x14ac:dyDescent="0.3">
      <c r="A251" s="19"/>
      <c r="B251" s="33"/>
      <c r="C251" s="115">
        <v>9544</v>
      </c>
      <c r="D251" s="104" t="s">
        <v>413</v>
      </c>
      <c r="E251" s="101" t="s">
        <v>3</v>
      </c>
      <c r="F251" s="105" t="s">
        <v>185</v>
      </c>
      <c r="G251" s="106" t="s">
        <v>212</v>
      </c>
      <c r="H251" s="107">
        <v>0</v>
      </c>
      <c r="I251" s="107">
        <v>665217.08655372274</v>
      </c>
      <c r="J251" s="107">
        <v>1334782.9134462774</v>
      </c>
      <c r="K251" s="107">
        <v>585102.38716948102</v>
      </c>
      <c r="L251" s="107">
        <v>777427.94678156776</v>
      </c>
      <c r="M251" s="45"/>
      <c r="N251" s="1"/>
    </row>
    <row r="252" spans="1:14" s="5" customFormat="1" ht="35.25" customHeight="1" x14ac:dyDescent="0.3">
      <c r="A252" s="19"/>
      <c r="B252" s="32"/>
      <c r="C252" s="115">
        <v>9547</v>
      </c>
      <c r="D252" s="104" t="s">
        <v>392</v>
      </c>
      <c r="E252" s="101" t="s">
        <v>4</v>
      </c>
      <c r="F252" s="105" t="s">
        <v>185</v>
      </c>
      <c r="G252" s="106" t="s">
        <v>214</v>
      </c>
      <c r="H252" s="107">
        <v>0</v>
      </c>
      <c r="I252" s="107">
        <v>266086.83462148911</v>
      </c>
      <c r="J252" s="107">
        <v>2443913.165378511</v>
      </c>
      <c r="K252" s="107">
        <v>585102.38716948102</v>
      </c>
      <c r="L252" s="107">
        <v>475225.60588251654</v>
      </c>
      <c r="M252" s="45"/>
      <c r="N252" s="1"/>
    </row>
    <row r="253" spans="1:14" s="5" customFormat="1" ht="35.25" customHeight="1" x14ac:dyDescent="0.3">
      <c r="A253" s="19"/>
      <c r="B253" s="32"/>
      <c r="C253" s="115" t="s">
        <v>441</v>
      </c>
      <c r="D253" s="104" t="s">
        <v>442</v>
      </c>
      <c r="E253" s="101" t="s">
        <v>4</v>
      </c>
      <c r="F253" s="105" t="s">
        <v>185</v>
      </c>
      <c r="G253" s="106" t="s">
        <v>214</v>
      </c>
      <c r="H253" s="107">
        <v>0</v>
      </c>
      <c r="I253" s="107">
        <v>33260.854327686138</v>
      </c>
      <c r="J253" s="107">
        <v>616739.14567231387</v>
      </c>
      <c r="K253" s="107">
        <v>0</v>
      </c>
      <c r="L253" s="107">
        <v>0</v>
      </c>
      <c r="M253" s="45"/>
      <c r="N253" s="1"/>
    </row>
    <row r="254" spans="1:14" s="5" customFormat="1" ht="35.25" customHeight="1" x14ac:dyDescent="0.3">
      <c r="A254" s="19"/>
      <c r="B254" s="32"/>
      <c r="C254" s="115">
        <v>9515</v>
      </c>
      <c r="D254" s="104" t="s">
        <v>431</v>
      </c>
      <c r="E254" s="101" t="s">
        <v>4</v>
      </c>
      <c r="F254" s="105" t="s">
        <v>478</v>
      </c>
      <c r="G254" s="106" t="s">
        <v>214</v>
      </c>
      <c r="H254" s="107">
        <v>100000</v>
      </c>
      <c r="I254" s="107">
        <v>0</v>
      </c>
      <c r="J254" s="107">
        <v>0</v>
      </c>
      <c r="K254" s="107">
        <v>0</v>
      </c>
      <c r="L254" s="107">
        <v>0</v>
      </c>
      <c r="M254" s="45"/>
      <c r="N254" s="1"/>
    </row>
    <row r="255" spans="1:14" s="5" customFormat="1" ht="35.25" customHeight="1" x14ac:dyDescent="0.3">
      <c r="A255" s="19"/>
      <c r="B255" s="32"/>
      <c r="C255" s="115">
        <v>9517</v>
      </c>
      <c r="D255" s="104" t="s">
        <v>432</v>
      </c>
      <c r="E255" s="101" t="s">
        <v>4</v>
      </c>
      <c r="F255" s="105" t="s">
        <v>484</v>
      </c>
      <c r="G255" s="106" t="s">
        <v>214</v>
      </c>
      <c r="H255" s="107">
        <v>0</v>
      </c>
      <c r="I255" s="107">
        <v>0</v>
      </c>
      <c r="J255" s="107">
        <v>0</v>
      </c>
      <c r="K255" s="107">
        <v>152126.62066406506</v>
      </c>
      <c r="L255" s="107">
        <v>107873.37933593494</v>
      </c>
      <c r="M255" s="45"/>
      <c r="N255" s="1"/>
    </row>
    <row r="256" spans="1:14" s="5" customFormat="1" ht="35.25" customHeight="1" x14ac:dyDescent="0.3">
      <c r="A256" s="19"/>
      <c r="B256" s="32"/>
      <c r="C256" s="115">
        <v>9543</v>
      </c>
      <c r="D256" s="104" t="s">
        <v>414</v>
      </c>
      <c r="E256" s="101" t="s">
        <v>5</v>
      </c>
      <c r="F256" s="105" t="s">
        <v>185</v>
      </c>
      <c r="G256" s="106" t="s">
        <v>220</v>
      </c>
      <c r="H256" s="107">
        <v>15000</v>
      </c>
      <c r="I256" s="107">
        <v>15000</v>
      </c>
      <c r="J256" s="107">
        <v>15000</v>
      </c>
      <c r="K256" s="107">
        <v>15000</v>
      </c>
      <c r="L256" s="107">
        <v>15000</v>
      </c>
      <c r="M256" s="45"/>
      <c r="N256" s="1"/>
    </row>
    <row r="257" spans="1:14" s="5" customFormat="1" ht="35.25" customHeight="1" x14ac:dyDescent="0.3">
      <c r="A257" s="19"/>
      <c r="B257" s="32"/>
      <c r="C257" s="115" t="s">
        <v>401</v>
      </c>
      <c r="D257" s="104" t="s">
        <v>566</v>
      </c>
      <c r="E257" s="101" t="s">
        <v>151</v>
      </c>
      <c r="F257" s="105" t="s">
        <v>185</v>
      </c>
      <c r="G257" s="106" t="s">
        <v>213</v>
      </c>
      <c r="H257" s="107">
        <v>1083156.46</v>
      </c>
      <c r="I257" s="107">
        <v>1174525</v>
      </c>
      <c r="J257" s="107">
        <v>1350000</v>
      </c>
      <c r="K257" s="107">
        <v>500000</v>
      </c>
      <c r="L257" s="107">
        <v>700000</v>
      </c>
      <c r="M257" s="45"/>
      <c r="N257" s="1"/>
    </row>
    <row r="258" spans="1:14" s="5" customFormat="1" ht="35.25" customHeight="1" x14ac:dyDescent="0.3">
      <c r="A258" s="19"/>
      <c r="B258" s="32"/>
      <c r="C258" s="115" t="s">
        <v>300</v>
      </c>
      <c r="D258" s="104" t="s">
        <v>567</v>
      </c>
      <c r="E258" s="101" t="s">
        <v>117</v>
      </c>
      <c r="F258" s="105" t="s">
        <v>607</v>
      </c>
      <c r="G258" s="106" t="s">
        <v>213</v>
      </c>
      <c r="H258" s="107">
        <v>300000</v>
      </c>
      <c r="I258" s="107">
        <v>400000</v>
      </c>
      <c r="J258" s="107">
        <v>300000</v>
      </c>
      <c r="K258" s="107">
        <v>155000</v>
      </c>
      <c r="L258" s="107">
        <v>155000</v>
      </c>
      <c r="M258" s="45"/>
      <c r="N258" s="1"/>
    </row>
    <row r="259" spans="1:14" s="5" customFormat="1" ht="35.25" customHeight="1" x14ac:dyDescent="0.3">
      <c r="A259" s="19"/>
      <c r="B259" s="32"/>
      <c r="C259" s="115" t="s">
        <v>447</v>
      </c>
      <c r="D259" s="104" t="s">
        <v>449</v>
      </c>
      <c r="E259" s="101" t="s">
        <v>3</v>
      </c>
      <c r="F259" s="105" t="s">
        <v>99</v>
      </c>
      <c r="G259" s="106" t="s">
        <v>215</v>
      </c>
      <c r="H259" s="107">
        <v>0</v>
      </c>
      <c r="I259" s="107">
        <v>16630.427163843069</v>
      </c>
      <c r="J259" s="107">
        <v>33369.572836156934</v>
      </c>
      <c r="K259" s="107">
        <v>0</v>
      </c>
      <c r="L259" s="107">
        <v>0</v>
      </c>
      <c r="M259" s="45"/>
      <c r="N259" s="1"/>
    </row>
    <row r="260" spans="1:14" s="5" customFormat="1" ht="35.25" customHeight="1" x14ac:dyDescent="0.3">
      <c r="A260" s="19"/>
      <c r="B260" s="33"/>
      <c r="C260" s="115" t="s">
        <v>451</v>
      </c>
      <c r="D260" s="104" t="s">
        <v>455</v>
      </c>
      <c r="E260" s="101" t="s">
        <v>3</v>
      </c>
      <c r="F260" s="105" t="s">
        <v>276</v>
      </c>
      <c r="G260" s="106" t="s">
        <v>215</v>
      </c>
      <c r="H260" s="107">
        <v>25000</v>
      </c>
      <c r="I260" s="107">
        <v>0</v>
      </c>
      <c r="J260" s="107">
        <v>30000</v>
      </c>
      <c r="K260" s="107">
        <v>0</v>
      </c>
      <c r="L260" s="107">
        <v>0</v>
      </c>
      <c r="M260" s="45"/>
      <c r="N260" s="1"/>
    </row>
    <row r="261" spans="1:14" s="5" customFormat="1" ht="35.25" customHeight="1" x14ac:dyDescent="0.3">
      <c r="A261" s="19"/>
      <c r="B261" s="33"/>
      <c r="C261" s="115" t="s">
        <v>452</v>
      </c>
      <c r="D261" s="104" t="s">
        <v>456</v>
      </c>
      <c r="E261" s="101" t="s">
        <v>3</v>
      </c>
      <c r="F261" s="105" t="s">
        <v>89</v>
      </c>
      <c r="G261" s="106" t="s">
        <v>215</v>
      </c>
      <c r="H261" s="107">
        <v>0</v>
      </c>
      <c r="I261" s="107">
        <v>16630.427163843069</v>
      </c>
      <c r="J261" s="107">
        <v>38369.572836156934</v>
      </c>
      <c r="K261" s="107">
        <v>0</v>
      </c>
      <c r="L261" s="107">
        <v>0</v>
      </c>
      <c r="M261" s="45"/>
      <c r="N261" s="1"/>
    </row>
    <row r="262" spans="1:14" s="5" customFormat="1" ht="35.25" customHeight="1" x14ac:dyDescent="0.3">
      <c r="A262" s="19"/>
      <c r="B262" s="33"/>
      <c r="C262" s="115" t="s">
        <v>453</v>
      </c>
      <c r="D262" s="104" t="s">
        <v>457</v>
      </c>
      <c r="E262" s="101" t="s">
        <v>3</v>
      </c>
      <c r="F262" s="105" t="s">
        <v>459</v>
      </c>
      <c r="G262" s="106" t="s">
        <v>215</v>
      </c>
      <c r="H262" s="107">
        <v>0</v>
      </c>
      <c r="I262" s="107">
        <v>16630.427163843069</v>
      </c>
      <c r="J262" s="107">
        <v>38369.572836156934</v>
      </c>
      <c r="K262" s="107">
        <v>0</v>
      </c>
      <c r="L262" s="107">
        <v>0</v>
      </c>
      <c r="M262" s="45"/>
      <c r="N262" s="1"/>
    </row>
    <row r="263" spans="1:14" s="5" customFormat="1" ht="35.25" customHeight="1" x14ac:dyDescent="0.3">
      <c r="A263" s="19"/>
      <c r="B263" s="34"/>
      <c r="C263" s="115" t="s">
        <v>454</v>
      </c>
      <c r="D263" s="104" t="s">
        <v>458</v>
      </c>
      <c r="E263" s="101" t="s">
        <v>3</v>
      </c>
      <c r="F263" s="105" t="s">
        <v>21</v>
      </c>
      <c r="G263" s="106" t="s">
        <v>215</v>
      </c>
      <c r="H263" s="107">
        <v>500000</v>
      </c>
      <c r="I263" s="107">
        <v>66521.708655372277</v>
      </c>
      <c r="J263" s="107">
        <v>233478.29134462774</v>
      </c>
      <c r="K263" s="107">
        <v>87765.358075422148</v>
      </c>
      <c r="L263" s="107">
        <v>62234.641924577852</v>
      </c>
      <c r="M263" s="45"/>
      <c r="N263" s="1"/>
    </row>
    <row r="264" spans="1:14" s="5" customFormat="1" ht="35.25" customHeight="1" x14ac:dyDescent="0.3">
      <c r="A264" s="19"/>
      <c r="B264" s="32"/>
      <c r="C264" s="115">
        <v>9651</v>
      </c>
      <c r="D264" s="104" t="s">
        <v>568</v>
      </c>
      <c r="E264" s="101" t="s">
        <v>5</v>
      </c>
      <c r="F264" s="105" t="s">
        <v>16</v>
      </c>
      <c r="G264" s="106" t="s">
        <v>220</v>
      </c>
      <c r="H264" s="107">
        <v>0</v>
      </c>
      <c r="I264" s="107">
        <v>0</v>
      </c>
      <c r="J264" s="107">
        <v>0</v>
      </c>
      <c r="K264" s="107">
        <v>58510.238716948101</v>
      </c>
      <c r="L264" s="107">
        <v>53435.836211443631</v>
      </c>
      <c r="M264" s="45"/>
      <c r="N264" s="1"/>
    </row>
    <row r="265" spans="1:14" s="5" customFormat="1" ht="35.25" customHeight="1" x14ac:dyDescent="0.3">
      <c r="A265" s="19"/>
      <c r="B265" s="32"/>
      <c r="C265" s="115">
        <v>9652</v>
      </c>
      <c r="D265" s="104" t="s">
        <v>462</v>
      </c>
      <c r="E265" s="101" t="s">
        <v>5</v>
      </c>
      <c r="F265" s="105" t="s">
        <v>406</v>
      </c>
      <c r="G265" s="106" t="s">
        <v>220</v>
      </c>
      <c r="H265" s="107">
        <v>0</v>
      </c>
      <c r="I265" s="107">
        <v>0</v>
      </c>
      <c r="J265" s="107">
        <v>0</v>
      </c>
      <c r="K265" s="107">
        <v>19858.375020532185</v>
      </c>
      <c r="L265" s="107">
        <v>14081.624979467815</v>
      </c>
      <c r="M265" s="45"/>
      <c r="N265" s="1"/>
    </row>
    <row r="266" spans="1:14" s="5" customFormat="1" ht="35.25" customHeight="1" x14ac:dyDescent="0.3">
      <c r="A266" s="19"/>
      <c r="B266" s="32"/>
      <c r="C266" s="115">
        <v>9623</v>
      </c>
      <c r="D266" s="104" t="s">
        <v>569</v>
      </c>
      <c r="E266" s="101" t="s">
        <v>5</v>
      </c>
      <c r="F266" s="105" t="s">
        <v>469</v>
      </c>
      <c r="G266" s="106" t="s">
        <v>220</v>
      </c>
      <c r="H266" s="107">
        <v>37628.339999999997</v>
      </c>
      <c r="I266" s="107">
        <v>6652.1708655372277</v>
      </c>
      <c r="J266" s="107">
        <v>13347.829134462772</v>
      </c>
      <c r="K266" s="107">
        <v>5851.0238716948106</v>
      </c>
      <c r="L266" s="107">
        <v>9754.5289889069136</v>
      </c>
      <c r="M266" s="45"/>
      <c r="N266" s="1"/>
    </row>
    <row r="267" spans="1:14" s="5" customFormat="1" ht="35.25" customHeight="1" x14ac:dyDescent="0.3">
      <c r="A267" s="19"/>
      <c r="B267" s="32"/>
      <c r="C267" s="115">
        <v>9624</v>
      </c>
      <c r="D267" s="104" t="s">
        <v>570</v>
      </c>
      <c r="E267" s="101" t="s">
        <v>5</v>
      </c>
      <c r="F267" s="105" t="s">
        <v>470</v>
      </c>
      <c r="G267" s="106" t="s">
        <v>220</v>
      </c>
      <c r="H267" s="107">
        <v>83116.600000000006</v>
      </c>
      <c r="I267" s="107">
        <v>15965.210077289346</v>
      </c>
      <c r="J267" s="107">
        <v>32034.789922710654</v>
      </c>
      <c r="K267" s="107">
        <v>14042.457292067545</v>
      </c>
      <c r="L267" s="107">
        <v>18224.747728267896</v>
      </c>
      <c r="M267" s="45"/>
      <c r="N267" s="1"/>
    </row>
    <row r="268" spans="1:14" s="5" customFormat="1" ht="35.25" customHeight="1" x14ac:dyDescent="0.3">
      <c r="A268" s="19"/>
      <c r="B268" s="32"/>
      <c r="C268" s="115">
        <v>9625</v>
      </c>
      <c r="D268" s="104" t="s">
        <v>571</v>
      </c>
      <c r="E268" s="101" t="s">
        <v>5</v>
      </c>
      <c r="F268" s="105" t="s">
        <v>494</v>
      </c>
      <c r="G268" s="106" t="s">
        <v>220</v>
      </c>
      <c r="H268" s="107">
        <v>32618.619999999995</v>
      </c>
      <c r="I268" s="107">
        <v>11081.851444898468</v>
      </c>
      <c r="J268" s="107">
        <v>16065.148555101532</v>
      </c>
      <c r="K268" s="107">
        <v>10817.372933989365</v>
      </c>
      <c r="L268" s="107">
        <v>11293.92075573711</v>
      </c>
      <c r="M268" s="45"/>
      <c r="N268" s="1"/>
    </row>
    <row r="269" spans="1:14" s="5" customFormat="1" ht="35.25" customHeight="1" x14ac:dyDescent="0.3">
      <c r="A269" s="19"/>
      <c r="B269" s="32"/>
      <c r="C269" s="115">
        <v>9626</v>
      </c>
      <c r="D269" s="104" t="s">
        <v>572</v>
      </c>
      <c r="E269" s="101" t="s">
        <v>5</v>
      </c>
      <c r="F269" s="105" t="s">
        <v>603</v>
      </c>
      <c r="G269" s="106" t="s">
        <v>220</v>
      </c>
      <c r="H269" s="107">
        <v>11847.64</v>
      </c>
      <c r="I269" s="107">
        <v>3326.0854327686138</v>
      </c>
      <c r="J269" s="107">
        <v>6673.9145672313862</v>
      </c>
      <c r="K269" s="107">
        <v>2925.5119358474053</v>
      </c>
      <c r="L269" s="107">
        <v>9831.4880641525942</v>
      </c>
      <c r="M269" s="45"/>
      <c r="N269" s="1"/>
    </row>
    <row r="270" spans="1:14" s="5" customFormat="1" ht="35.25" customHeight="1" x14ac:dyDescent="0.3">
      <c r="A270" s="19"/>
      <c r="B270" s="32"/>
      <c r="C270" s="115">
        <v>9627</v>
      </c>
      <c r="D270" s="104" t="s">
        <v>573</v>
      </c>
      <c r="E270" s="101" t="s">
        <v>5</v>
      </c>
      <c r="F270" s="105" t="s">
        <v>104</v>
      </c>
      <c r="G270" s="106" t="s">
        <v>220</v>
      </c>
      <c r="H270" s="107">
        <v>30930.86</v>
      </c>
      <c r="I270" s="107">
        <v>13167.307011244389</v>
      </c>
      <c r="J270" s="107">
        <v>15417.692988755611</v>
      </c>
      <c r="K270" s="107">
        <v>9824.454182962756</v>
      </c>
      <c r="L270" s="107">
        <v>13295.554527128545</v>
      </c>
      <c r="M270" s="45"/>
      <c r="N270" s="1"/>
    </row>
    <row r="271" spans="1:14" s="5" customFormat="1" ht="35.25" customHeight="1" x14ac:dyDescent="0.3">
      <c r="A271" s="19"/>
      <c r="B271" s="32"/>
      <c r="C271" s="115">
        <v>9628</v>
      </c>
      <c r="D271" s="104" t="s">
        <v>574</v>
      </c>
      <c r="E271" s="101" t="s">
        <v>5</v>
      </c>
      <c r="F271" s="105" t="s">
        <v>463</v>
      </c>
      <c r="G271" s="106" t="s">
        <v>220</v>
      </c>
      <c r="H271" s="107">
        <v>6999.09</v>
      </c>
      <c r="I271" s="107">
        <v>1663.0427163843069</v>
      </c>
      <c r="J271" s="107">
        <v>3336.9572836156931</v>
      </c>
      <c r="K271" s="107">
        <v>1462.7559679237027</v>
      </c>
      <c r="L271" s="107">
        <v>3537.2440320762971</v>
      </c>
      <c r="M271" s="45"/>
      <c r="N271" s="1"/>
    </row>
    <row r="272" spans="1:14" s="5" customFormat="1" ht="35.25" customHeight="1" x14ac:dyDescent="0.3">
      <c r="A272" s="19"/>
      <c r="B272" s="32"/>
      <c r="C272" s="115">
        <v>9629</v>
      </c>
      <c r="D272" s="104" t="s">
        <v>575</v>
      </c>
      <c r="E272" s="101" t="s">
        <v>5</v>
      </c>
      <c r="F272" s="105" t="s">
        <v>471</v>
      </c>
      <c r="G272" s="106" t="s">
        <v>220</v>
      </c>
      <c r="H272" s="107">
        <v>13999.45</v>
      </c>
      <c r="I272" s="107">
        <v>4840.7847388514401</v>
      </c>
      <c r="J272" s="107">
        <v>5831.2152611485599</v>
      </c>
      <c r="K272" s="107">
        <v>1986.4226044403881</v>
      </c>
      <c r="L272" s="107">
        <v>7004.5773955596123</v>
      </c>
      <c r="M272" s="45"/>
      <c r="N272" s="1"/>
    </row>
    <row r="273" spans="1:14" s="5" customFormat="1" ht="35.25" customHeight="1" x14ac:dyDescent="0.3">
      <c r="A273" s="19"/>
      <c r="B273" s="32"/>
      <c r="C273" s="115">
        <v>9630</v>
      </c>
      <c r="D273" s="104" t="s">
        <v>576</v>
      </c>
      <c r="E273" s="101" t="s">
        <v>5</v>
      </c>
      <c r="F273" s="105" t="s">
        <v>59</v>
      </c>
      <c r="G273" s="106" t="s">
        <v>220</v>
      </c>
      <c r="H273" s="107">
        <v>13999.900000000001</v>
      </c>
      <c r="I273" s="107">
        <v>2725.3944036106022</v>
      </c>
      <c r="J273" s="107">
        <v>4766.6055963893978</v>
      </c>
      <c r="K273" s="107">
        <v>1986.4226044403881</v>
      </c>
      <c r="L273" s="107">
        <v>8160.8793769499052</v>
      </c>
      <c r="M273" s="45"/>
      <c r="N273" s="1"/>
    </row>
    <row r="274" spans="1:14" s="5" customFormat="1" ht="35.25" customHeight="1" x14ac:dyDescent="0.3">
      <c r="A274" s="19"/>
      <c r="B274" s="32"/>
      <c r="C274" s="115">
        <v>9631</v>
      </c>
      <c r="D274" s="104" t="s">
        <v>577</v>
      </c>
      <c r="E274" s="101" t="s">
        <v>5</v>
      </c>
      <c r="F274" s="105" t="s">
        <v>495</v>
      </c>
      <c r="G274" s="106" t="s">
        <v>220</v>
      </c>
      <c r="H274" s="107">
        <v>6999.07</v>
      </c>
      <c r="I274" s="107">
        <v>4214.8154604043875</v>
      </c>
      <c r="J274" s="107">
        <v>3819.1845395956125</v>
      </c>
      <c r="K274" s="107">
        <v>1698</v>
      </c>
      <c r="L274" s="107">
        <v>7269.3399456262678</v>
      </c>
      <c r="M274" s="45"/>
      <c r="N274" s="1"/>
    </row>
    <row r="275" spans="1:14" s="5" customFormat="1" ht="35.25" customHeight="1" x14ac:dyDescent="0.3">
      <c r="A275" s="19"/>
      <c r="B275" s="32"/>
      <c r="C275" s="115">
        <v>9632</v>
      </c>
      <c r="D275" s="104" t="s">
        <v>578</v>
      </c>
      <c r="E275" s="101" t="s">
        <v>5</v>
      </c>
      <c r="F275" s="105" t="s">
        <v>497</v>
      </c>
      <c r="G275" s="106" t="s">
        <v>220</v>
      </c>
      <c r="H275" s="107">
        <v>9769.07</v>
      </c>
      <c r="I275" s="107">
        <v>6495.1796331105488</v>
      </c>
      <c r="J275" s="107">
        <v>6663.8203668894512</v>
      </c>
      <c r="K275" s="107">
        <v>1986.4226044403881</v>
      </c>
      <c r="L275" s="107">
        <v>12141.158935991227</v>
      </c>
      <c r="M275" s="45"/>
      <c r="N275" s="1"/>
    </row>
    <row r="276" spans="1:14" s="5" customFormat="1" ht="35.25" customHeight="1" x14ac:dyDescent="0.3">
      <c r="A276" s="19"/>
      <c r="B276" s="32"/>
      <c r="C276" s="115">
        <v>9633</v>
      </c>
      <c r="D276" s="104" t="s">
        <v>579</v>
      </c>
      <c r="E276" s="101" t="s">
        <v>5</v>
      </c>
      <c r="F276" s="105" t="s">
        <v>489</v>
      </c>
      <c r="G276" s="106" t="s">
        <v>220</v>
      </c>
      <c r="H276" s="107">
        <v>8183.82</v>
      </c>
      <c r="I276" s="107">
        <v>3764.463492807517</v>
      </c>
      <c r="J276" s="107">
        <v>3592.536507192483</v>
      </c>
      <c r="K276" s="107">
        <v>1698</v>
      </c>
      <c r="L276" s="107">
        <v>7003</v>
      </c>
      <c r="M276" s="45"/>
      <c r="N276" s="1"/>
    </row>
    <row r="277" spans="1:14" s="5" customFormat="1" ht="35.25" customHeight="1" x14ac:dyDescent="0.3">
      <c r="A277" s="19"/>
      <c r="B277" s="32"/>
      <c r="C277" s="115">
        <v>9634</v>
      </c>
      <c r="D277" s="104" t="s">
        <v>580</v>
      </c>
      <c r="E277" s="101" t="s">
        <v>5</v>
      </c>
      <c r="F277" s="105" t="s">
        <v>484</v>
      </c>
      <c r="G277" s="106" t="s">
        <v>220</v>
      </c>
      <c r="H277" s="107">
        <v>13999.18</v>
      </c>
      <c r="I277" s="107">
        <v>4757.6326030322252</v>
      </c>
      <c r="J277" s="107">
        <v>5789.3673969677748</v>
      </c>
      <c r="K277" s="107">
        <v>1986.4226044403881</v>
      </c>
      <c r="L277" s="107">
        <v>9262.5773955596123</v>
      </c>
      <c r="M277" s="45"/>
      <c r="N277" s="1"/>
    </row>
    <row r="278" spans="1:14" s="5" customFormat="1" ht="35.25" customHeight="1" x14ac:dyDescent="0.3">
      <c r="A278" s="19"/>
      <c r="B278" s="32"/>
      <c r="C278" s="115">
        <v>9635</v>
      </c>
      <c r="D278" s="104" t="s">
        <v>581</v>
      </c>
      <c r="E278" s="101" t="s">
        <v>5</v>
      </c>
      <c r="F278" s="105" t="s">
        <v>472</v>
      </c>
      <c r="G278" s="106" t="s">
        <v>220</v>
      </c>
      <c r="H278" s="107">
        <v>6841.65</v>
      </c>
      <c r="I278" s="107">
        <v>2590.3553350401962</v>
      </c>
      <c r="J278" s="107">
        <v>3001.6446649598038</v>
      </c>
      <c r="K278" s="107">
        <v>1698</v>
      </c>
      <c r="L278" s="107">
        <v>6753</v>
      </c>
      <c r="M278" s="45"/>
      <c r="N278" s="1"/>
    </row>
    <row r="279" spans="1:14" s="5" customFormat="1" ht="35.25" customHeight="1" x14ac:dyDescent="0.3">
      <c r="A279" s="19"/>
      <c r="B279" s="32"/>
      <c r="C279" s="115">
        <v>9636</v>
      </c>
      <c r="D279" s="104" t="s">
        <v>582</v>
      </c>
      <c r="E279" s="101" t="s">
        <v>5</v>
      </c>
      <c r="F279" s="105" t="s">
        <v>496</v>
      </c>
      <c r="G279" s="106" t="s">
        <v>220</v>
      </c>
      <c r="H279" s="107">
        <v>7000</v>
      </c>
      <c r="I279" s="107">
        <v>2535.8075339427915</v>
      </c>
      <c r="J279" s="107">
        <v>2974.1924660572085</v>
      </c>
      <c r="K279" s="107">
        <v>2094</v>
      </c>
      <c r="L279" s="107">
        <v>0</v>
      </c>
      <c r="M279" s="45"/>
      <c r="N279" s="1"/>
    </row>
    <row r="280" spans="1:14" s="5" customFormat="1" ht="35.25" customHeight="1" x14ac:dyDescent="0.3">
      <c r="A280" s="19"/>
      <c r="B280" s="32"/>
      <c r="C280" s="115">
        <v>9637</v>
      </c>
      <c r="D280" s="104" t="s">
        <v>583</v>
      </c>
      <c r="E280" s="101" t="s">
        <v>5</v>
      </c>
      <c r="F280" s="105" t="s">
        <v>479</v>
      </c>
      <c r="G280" s="106" t="s">
        <v>220</v>
      </c>
      <c r="H280" s="107">
        <v>6999.6</v>
      </c>
      <c r="I280" s="107">
        <v>1663.0427163843069</v>
      </c>
      <c r="J280" s="107">
        <v>3336.9572836156931</v>
      </c>
      <c r="K280" s="107">
        <v>1462.7559679237027</v>
      </c>
      <c r="L280" s="107">
        <v>3537.2440320762971</v>
      </c>
      <c r="M280" s="45"/>
      <c r="N280" s="1"/>
    </row>
    <row r="281" spans="1:14" s="5" customFormat="1" ht="35.25" customHeight="1" x14ac:dyDescent="0.3">
      <c r="A281" s="19"/>
      <c r="B281" s="32"/>
      <c r="C281" s="115">
        <v>9638</v>
      </c>
      <c r="D281" s="104" t="s">
        <v>584</v>
      </c>
      <c r="E281" s="101" t="s">
        <v>5</v>
      </c>
      <c r="F281" s="105" t="s">
        <v>488</v>
      </c>
      <c r="G281" s="106" t="s">
        <v>220</v>
      </c>
      <c r="H281" s="107">
        <v>4992.16</v>
      </c>
      <c r="I281" s="107">
        <v>1129.5386129682211</v>
      </c>
      <c r="J281" s="107">
        <v>2266.4613870317789</v>
      </c>
      <c r="K281" s="107">
        <v>1383</v>
      </c>
      <c r="L281" s="107">
        <v>0</v>
      </c>
      <c r="M281" s="45"/>
      <c r="N281" s="1"/>
    </row>
    <row r="282" spans="1:14" s="5" customFormat="1" ht="35.25" customHeight="1" x14ac:dyDescent="0.3">
      <c r="A282" s="19"/>
      <c r="B282" s="32"/>
      <c r="C282" s="115">
        <v>9639</v>
      </c>
      <c r="D282" s="104" t="s">
        <v>585</v>
      </c>
      <c r="E282" s="101" t="s">
        <v>5</v>
      </c>
      <c r="F282" s="105" t="s">
        <v>473</v>
      </c>
      <c r="G282" s="106" t="s">
        <v>220</v>
      </c>
      <c r="H282" s="107">
        <v>6999.09</v>
      </c>
      <c r="I282" s="107">
        <v>1129.5386129682211</v>
      </c>
      <c r="J282" s="107">
        <v>2039.4613870317789</v>
      </c>
      <c r="K282" s="107">
        <v>0</v>
      </c>
      <c r="L282" s="107">
        <v>0</v>
      </c>
      <c r="M282" s="45"/>
      <c r="N282" s="1"/>
    </row>
    <row r="283" spans="1:14" s="5" customFormat="1" ht="35.25" customHeight="1" x14ac:dyDescent="0.3">
      <c r="A283" s="19"/>
      <c r="B283" s="32"/>
      <c r="C283" s="115">
        <v>9640</v>
      </c>
      <c r="D283" s="104" t="s">
        <v>586</v>
      </c>
      <c r="E283" s="101" t="s">
        <v>5</v>
      </c>
      <c r="F283" s="105" t="s">
        <v>491</v>
      </c>
      <c r="G283" s="106" t="s">
        <v>220</v>
      </c>
      <c r="H283" s="107">
        <v>10205.780000000001</v>
      </c>
      <c r="I283" s="107">
        <v>1856.6208885714402</v>
      </c>
      <c r="J283" s="107">
        <v>2383.3791114285596</v>
      </c>
      <c r="K283" s="107">
        <v>0</v>
      </c>
      <c r="L283" s="107">
        <v>0</v>
      </c>
      <c r="M283" s="45"/>
      <c r="N283" s="1"/>
    </row>
    <row r="284" spans="1:14" s="5" customFormat="1" ht="35.25" customHeight="1" x14ac:dyDescent="0.3">
      <c r="A284" s="19"/>
      <c r="B284" s="32"/>
      <c r="C284" s="115">
        <v>9641</v>
      </c>
      <c r="D284" s="104" t="s">
        <v>587</v>
      </c>
      <c r="E284" s="101" t="s">
        <v>5</v>
      </c>
      <c r="F284" s="105" t="s">
        <v>490</v>
      </c>
      <c r="G284" s="106" t="s">
        <v>220</v>
      </c>
      <c r="H284" s="107">
        <v>6999.85</v>
      </c>
      <c r="I284" s="107">
        <v>2855.1117354885782</v>
      </c>
      <c r="J284" s="107">
        <v>3134.8882645114218</v>
      </c>
      <c r="K284" s="107">
        <v>1698</v>
      </c>
      <c r="L284" s="107">
        <v>3787</v>
      </c>
      <c r="M284" s="45"/>
      <c r="N284" s="1"/>
    </row>
    <row r="285" spans="1:14" s="5" customFormat="1" ht="35.25" customHeight="1" x14ac:dyDescent="0.3">
      <c r="A285" s="19"/>
      <c r="B285" s="32"/>
      <c r="C285" s="115">
        <v>9642</v>
      </c>
      <c r="D285" s="104" t="s">
        <v>588</v>
      </c>
      <c r="E285" s="101" t="s">
        <v>5</v>
      </c>
      <c r="F285" s="105" t="s">
        <v>466</v>
      </c>
      <c r="G285" s="106" t="s">
        <v>220</v>
      </c>
      <c r="H285" s="107">
        <v>11933.98</v>
      </c>
      <c r="I285" s="107">
        <v>1663.0427163843069</v>
      </c>
      <c r="J285" s="107">
        <v>3336.9572836156931</v>
      </c>
      <c r="K285" s="107">
        <v>1462.7559679237027</v>
      </c>
      <c r="L285" s="107">
        <v>3537.2440320762971</v>
      </c>
      <c r="M285" s="45"/>
      <c r="N285" s="1"/>
    </row>
    <row r="286" spans="1:14" s="5" customFormat="1" ht="35.25" customHeight="1" x14ac:dyDescent="0.3">
      <c r="A286" s="19"/>
      <c r="B286" s="32"/>
      <c r="C286" s="115">
        <v>9643</v>
      </c>
      <c r="D286" s="104" t="s">
        <v>589</v>
      </c>
      <c r="E286" s="101" t="s">
        <v>5</v>
      </c>
      <c r="F286" s="105" t="s">
        <v>467</v>
      </c>
      <c r="G286" s="106" t="s">
        <v>220</v>
      </c>
      <c r="H286" s="107">
        <v>35019.07</v>
      </c>
      <c r="I286" s="107">
        <v>6652.1708655372277</v>
      </c>
      <c r="J286" s="107">
        <v>13347.829134462772</v>
      </c>
      <c r="K286" s="107">
        <v>5851.0238716948106</v>
      </c>
      <c r="L286" s="107">
        <v>7774.279467815677</v>
      </c>
      <c r="M286" s="45"/>
      <c r="N286" s="1"/>
    </row>
    <row r="287" spans="1:14" s="5" customFormat="1" ht="35.25" customHeight="1" x14ac:dyDescent="0.3">
      <c r="A287" s="19"/>
      <c r="B287" s="32"/>
      <c r="C287" s="115">
        <v>9644</v>
      </c>
      <c r="D287" s="104" t="s">
        <v>590</v>
      </c>
      <c r="E287" s="101" t="s">
        <v>5</v>
      </c>
      <c r="F287" s="105" t="s">
        <v>468</v>
      </c>
      <c r="G287" s="106" t="s">
        <v>220</v>
      </c>
      <c r="H287" s="107">
        <v>18600.77</v>
      </c>
      <c r="I287" s="107">
        <v>3326.0854327686138</v>
      </c>
      <c r="J287" s="107">
        <v>6673.9145672313862</v>
      </c>
      <c r="K287" s="107">
        <v>2925.5119358474053</v>
      </c>
      <c r="L287" s="107">
        <v>7074.4880641525942</v>
      </c>
      <c r="M287" s="45"/>
      <c r="N287" s="1"/>
    </row>
    <row r="288" spans="1:14" s="5" customFormat="1" ht="35.25" customHeight="1" x14ac:dyDescent="0.3">
      <c r="A288" s="19"/>
      <c r="B288" s="32"/>
      <c r="C288" s="115">
        <v>9645</v>
      </c>
      <c r="D288" s="104" t="s">
        <v>591</v>
      </c>
      <c r="E288" s="101" t="s">
        <v>5</v>
      </c>
      <c r="F288" s="105" t="s">
        <v>474</v>
      </c>
      <c r="G288" s="106" t="s">
        <v>220</v>
      </c>
      <c r="H288" s="107">
        <v>24962.3</v>
      </c>
      <c r="I288" s="107">
        <v>4656.5196058760594</v>
      </c>
      <c r="J288" s="107">
        <v>9343.4803941239406</v>
      </c>
      <c r="K288" s="107">
        <v>4095.7167101863674</v>
      </c>
      <c r="L288" s="107">
        <v>9904.283289813633</v>
      </c>
      <c r="M288" s="45"/>
      <c r="N288" s="1"/>
    </row>
    <row r="289" spans="1:14" s="5" customFormat="1" ht="35.25" customHeight="1" x14ac:dyDescent="0.3">
      <c r="A289" s="19"/>
      <c r="B289" s="32"/>
      <c r="C289" s="115">
        <v>9646</v>
      </c>
      <c r="D289" s="104" t="s">
        <v>592</v>
      </c>
      <c r="E289" s="101" t="s">
        <v>5</v>
      </c>
      <c r="F289" s="105" t="s">
        <v>475</v>
      </c>
      <c r="G289" s="106" t="s">
        <v>220</v>
      </c>
      <c r="H289" s="107">
        <v>22869.05</v>
      </c>
      <c r="I289" s="107">
        <v>3387.95062181811</v>
      </c>
      <c r="J289" s="107">
        <v>6798.0493781818896</v>
      </c>
      <c r="K289" s="107">
        <v>2979.926457854167</v>
      </c>
      <c r="L289" s="107">
        <v>8858.9646671345981</v>
      </c>
      <c r="M289" s="45"/>
      <c r="N289" s="1"/>
    </row>
    <row r="290" spans="1:14" s="5" customFormat="1" ht="35.25" customHeight="1" x14ac:dyDescent="0.3">
      <c r="A290" s="19"/>
      <c r="B290" s="32"/>
      <c r="C290" s="115">
        <v>9647</v>
      </c>
      <c r="D290" s="104" t="s">
        <v>593</v>
      </c>
      <c r="E290" s="101" t="s">
        <v>5</v>
      </c>
      <c r="F290" s="105" t="s">
        <v>486</v>
      </c>
      <c r="G290" s="106" t="s">
        <v>220</v>
      </c>
      <c r="H290" s="107">
        <v>17778.379999999997</v>
      </c>
      <c r="I290" s="107">
        <v>3326.0854327686138</v>
      </c>
      <c r="J290" s="107">
        <v>6673.9145672313862</v>
      </c>
      <c r="K290" s="107">
        <v>2925.5119358474053</v>
      </c>
      <c r="L290" s="107">
        <v>7074.4880641525942</v>
      </c>
      <c r="M290" s="45"/>
      <c r="N290" s="1"/>
    </row>
    <row r="291" spans="1:14" s="5" customFormat="1" ht="35.25" customHeight="1" x14ac:dyDescent="0.3">
      <c r="A291" s="19"/>
      <c r="B291" s="32"/>
      <c r="C291" s="115">
        <v>9648</v>
      </c>
      <c r="D291" s="104" t="s">
        <v>594</v>
      </c>
      <c r="E291" s="101" t="s">
        <v>5</v>
      </c>
      <c r="F291" s="105" t="s">
        <v>599</v>
      </c>
      <c r="G291" s="106" t="s">
        <v>220</v>
      </c>
      <c r="H291" s="107">
        <v>68743.58</v>
      </c>
      <c r="I291" s="107">
        <v>13304.341731074455</v>
      </c>
      <c r="J291" s="107">
        <v>26695.658268925545</v>
      </c>
      <c r="K291" s="107">
        <v>11702.047743389621</v>
      </c>
      <c r="L291" s="107">
        <v>15548.558935631354</v>
      </c>
      <c r="M291" s="45"/>
      <c r="N291" s="1"/>
    </row>
    <row r="292" spans="1:14" s="5" customFormat="1" ht="35.25" customHeight="1" x14ac:dyDescent="0.3">
      <c r="A292" s="19"/>
      <c r="B292" s="32"/>
      <c r="C292" s="115">
        <v>9649</v>
      </c>
      <c r="D292" s="104" t="s">
        <v>595</v>
      </c>
      <c r="E292" s="101" t="s">
        <v>5</v>
      </c>
      <c r="F292" s="105" t="s">
        <v>482</v>
      </c>
      <c r="G292" s="106" t="s">
        <v>220</v>
      </c>
      <c r="H292" s="107">
        <v>18268.41</v>
      </c>
      <c r="I292" s="107">
        <v>3326.0854327686138</v>
      </c>
      <c r="J292" s="107">
        <v>6673.9145672313862</v>
      </c>
      <c r="K292" s="107">
        <v>2925.5119358474053</v>
      </c>
      <c r="L292" s="107">
        <v>7074.4880641525942</v>
      </c>
      <c r="M292" s="45"/>
      <c r="N292" s="1"/>
    </row>
    <row r="293" spans="1:14" s="5" customFormat="1" ht="35.25" customHeight="1" x14ac:dyDescent="0.3">
      <c r="A293" s="19"/>
      <c r="B293" s="33"/>
      <c r="C293" s="115" t="s">
        <v>464</v>
      </c>
      <c r="D293" s="104" t="s">
        <v>465</v>
      </c>
      <c r="E293" s="101" t="s">
        <v>4</v>
      </c>
      <c r="F293" s="105" t="s">
        <v>605</v>
      </c>
      <c r="G293" s="106" t="s">
        <v>214</v>
      </c>
      <c r="H293" s="107">
        <v>1530000</v>
      </c>
      <c r="I293" s="107">
        <v>5500000</v>
      </c>
      <c r="J293" s="107">
        <v>4000000</v>
      </c>
      <c r="K293" s="107">
        <v>1129937.0900000001</v>
      </c>
      <c r="L293" s="107">
        <v>0</v>
      </c>
      <c r="M293" s="45"/>
      <c r="N293" s="1"/>
    </row>
    <row r="294" spans="1:14" s="5" customFormat="1" ht="35.25" customHeight="1" x14ac:dyDescent="0.3">
      <c r="A294" s="19"/>
      <c r="B294" s="33"/>
      <c r="C294" s="115" t="s">
        <v>507</v>
      </c>
      <c r="D294" s="104" t="s">
        <v>509</v>
      </c>
      <c r="E294" s="101" t="s">
        <v>3</v>
      </c>
      <c r="F294" s="105" t="s">
        <v>17</v>
      </c>
      <c r="G294" s="106" t="s">
        <v>212</v>
      </c>
      <c r="H294" s="107">
        <v>225000</v>
      </c>
      <c r="I294" s="107">
        <v>33260.854327686138</v>
      </c>
      <c r="J294" s="107">
        <v>16739.145672313862</v>
      </c>
      <c r="K294" s="107">
        <v>0</v>
      </c>
      <c r="L294" s="107">
        <v>0</v>
      </c>
      <c r="M294" s="45"/>
      <c r="N294" s="1"/>
    </row>
    <row r="295" spans="1:14" s="5" customFormat="1" ht="35.25" customHeight="1" x14ac:dyDescent="0.3">
      <c r="A295" s="19"/>
      <c r="B295" s="33"/>
      <c r="C295" s="115" t="s">
        <v>508</v>
      </c>
      <c r="D295" s="104" t="s">
        <v>510</v>
      </c>
      <c r="E295" s="101" t="s">
        <v>3</v>
      </c>
      <c r="F295" s="105" t="s">
        <v>513</v>
      </c>
      <c r="G295" s="106" t="s">
        <v>212</v>
      </c>
      <c r="H295" s="107">
        <v>550000</v>
      </c>
      <c r="I295" s="107">
        <v>299347.68894917524</v>
      </c>
      <c r="J295" s="107">
        <v>399436.31105082476</v>
      </c>
      <c r="K295" s="107">
        <v>0</v>
      </c>
      <c r="L295" s="107">
        <v>0</v>
      </c>
      <c r="M295" s="45"/>
      <c r="N295" s="1"/>
    </row>
    <row r="296" spans="1:14" s="5" customFormat="1" ht="35.25" customHeight="1" x14ac:dyDescent="0.3">
      <c r="A296" s="19"/>
      <c r="B296" s="33"/>
      <c r="C296" s="115" t="s">
        <v>498</v>
      </c>
      <c r="D296" s="104" t="s">
        <v>502</v>
      </c>
      <c r="E296" s="101" t="s">
        <v>3</v>
      </c>
      <c r="F296" s="105" t="s">
        <v>505</v>
      </c>
      <c r="G296" s="106" t="s">
        <v>216</v>
      </c>
      <c r="H296" s="107">
        <v>400000</v>
      </c>
      <c r="I296" s="107">
        <v>46565.861275847143</v>
      </c>
      <c r="J296" s="107">
        <v>73435.138724152857</v>
      </c>
      <c r="K296" s="107">
        <v>0</v>
      </c>
      <c r="L296" s="107">
        <v>0</v>
      </c>
      <c r="M296" s="45"/>
      <c r="N296" s="1"/>
    </row>
    <row r="297" spans="1:14" s="5" customFormat="1" ht="35.25" customHeight="1" x14ac:dyDescent="0.3">
      <c r="A297" s="19"/>
      <c r="B297" s="30"/>
      <c r="C297" s="115" t="s">
        <v>499</v>
      </c>
      <c r="D297" s="104" t="s">
        <v>503</v>
      </c>
      <c r="E297" s="101" t="s">
        <v>3</v>
      </c>
      <c r="F297" s="105" t="s">
        <v>505</v>
      </c>
      <c r="G297" s="106" t="s">
        <v>216</v>
      </c>
      <c r="H297" s="107">
        <v>200000</v>
      </c>
      <c r="I297" s="107">
        <v>15578.053732915079</v>
      </c>
      <c r="J297" s="107">
        <v>7839.9462670849207</v>
      </c>
      <c r="K297" s="107">
        <v>14627.559679237025</v>
      </c>
      <c r="L297" s="107">
        <v>10372.440320762975</v>
      </c>
      <c r="M297" s="45"/>
      <c r="N297" s="1"/>
    </row>
    <row r="298" spans="1:14" s="5" customFormat="1" ht="35.25" customHeight="1" x14ac:dyDescent="0.3">
      <c r="A298" s="19"/>
      <c r="B298" s="33"/>
      <c r="C298" s="115" t="s">
        <v>500</v>
      </c>
      <c r="D298" s="104" t="s">
        <v>504</v>
      </c>
      <c r="E298" s="101" t="s">
        <v>5</v>
      </c>
      <c r="F298" s="105" t="s">
        <v>60</v>
      </c>
      <c r="G298" s="106" t="s">
        <v>220</v>
      </c>
      <c r="H298" s="107">
        <v>0</v>
      </c>
      <c r="I298" s="107">
        <v>299347.68894917524</v>
      </c>
      <c r="J298" s="107">
        <v>488731.31105082476</v>
      </c>
      <c r="K298" s="107">
        <v>87765.358075422148</v>
      </c>
      <c r="L298" s="107">
        <v>62234.641924577852</v>
      </c>
      <c r="M298" s="45"/>
      <c r="N298" s="1"/>
    </row>
    <row r="299" spans="1:14" s="5" customFormat="1" ht="35.25" customHeight="1" x14ac:dyDescent="0.3">
      <c r="A299" s="19"/>
      <c r="B299" s="33"/>
      <c r="C299" s="115" t="s">
        <v>501</v>
      </c>
      <c r="D299" s="104" t="s">
        <v>596</v>
      </c>
      <c r="E299" s="101" t="s">
        <v>5</v>
      </c>
      <c r="F299" s="105" t="s">
        <v>60</v>
      </c>
      <c r="G299" s="106" t="s">
        <v>220</v>
      </c>
      <c r="H299" s="107">
        <v>500000</v>
      </c>
      <c r="I299" s="107">
        <v>386095</v>
      </c>
      <c r="J299" s="107">
        <v>0</v>
      </c>
      <c r="K299" s="107">
        <v>0</v>
      </c>
      <c r="L299" s="107">
        <v>0</v>
      </c>
      <c r="M299" s="45"/>
      <c r="N299" s="1"/>
    </row>
    <row r="300" spans="1:14" s="5" customFormat="1" ht="35.25" customHeight="1" x14ac:dyDescent="0.3">
      <c r="A300" s="19"/>
      <c r="B300" s="32"/>
      <c r="C300" s="115" t="s">
        <v>511</v>
      </c>
      <c r="D300" s="104" t="s">
        <v>512</v>
      </c>
      <c r="E300" s="101" t="s">
        <v>151</v>
      </c>
      <c r="F300" s="105" t="s">
        <v>17</v>
      </c>
      <c r="G300" s="106" t="s">
        <v>212</v>
      </c>
      <c r="H300" s="107">
        <v>15000</v>
      </c>
      <c r="I300" s="107">
        <v>0</v>
      </c>
      <c r="J300" s="107">
        <v>0</v>
      </c>
      <c r="K300" s="107">
        <v>0</v>
      </c>
      <c r="L300" s="107">
        <v>0</v>
      </c>
      <c r="M300" s="45"/>
      <c r="N300" s="1"/>
    </row>
    <row r="301" spans="1:14" s="5" customFormat="1" ht="35.25" customHeight="1" x14ac:dyDescent="0.3">
      <c r="A301" s="19"/>
      <c r="B301" s="33"/>
      <c r="C301" s="115" t="s">
        <v>617</v>
      </c>
      <c r="D301" s="104" t="s">
        <v>618</v>
      </c>
      <c r="E301" s="101" t="s">
        <v>151</v>
      </c>
      <c r="F301" s="105" t="s">
        <v>408</v>
      </c>
      <c r="G301" s="106" t="s">
        <v>212</v>
      </c>
      <c r="H301" s="107">
        <v>0</v>
      </c>
      <c r="I301" s="107">
        <v>60000</v>
      </c>
      <c r="J301" s="107">
        <v>0</v>
      </c>
      <c r="K301" s="107">
        <v>0</v>
      </c>
      <c r="L301" s="107">
        <v>0</v>
      </c>
      <c r="M301" s="45"/>
      <c r="N301" s="1"/>
    </row>
    <row r="302" spans="1:14" s="5" customFormat="1" ht="35.25" customHeight="1" x14ac:dyDescent="0.3">
      <c r="A302" s="19"/>
      <c r="B302" s="33"/>
      <c r="C302" s="115">
        <v>9660</v>
      </c>
      <c r="D302" s="104" t="s">
        <v>1047</v>
      </c>
      <c r="E302" s="101" t="s">
        <v>151</v>
      </c>
      <c r="F302" s="105" t="s">
        <v>185</v>
      </c>
      <c r="G302" s="106" t="s">
        <v>213</v>
      </c>
      <c r="H302" s="107">
        <v>160000</v>
      </c>
      <c r="I302" s="107">
        <v>40000</v>
      </c>
      <c r="J302" s="107">
        <v>50000</v>
      </c>
      <c r="K302" s="107">
        <v>0</v>
      </c>
      <c r="L302" s="107">
        <v>0</v>
      </c>
      <c r="M302" s="45"/>
      <c r="N302" s="1"/>
    </row>
    <row r="303" spans="1:14" s="5" customFormat="1" ht="35.25" customHeight="1" x14ac:dyDescent="0.3">
      <c r="A303" s="19"/>
      <c r="B303" s="30"/>
      <c r="C303" s="115" t="s">
        <v>619</v>
      </c>
      <c r="D303" s="104" t="s">
        <v>623</v>
      </c>
      <c r="E303" s="101" t="s">
        <v>3</v>
      </c>
      <c r="F303" s="105" t="s">
        <v>407</v>
      </c>
      <c r="G303" s="106" t="s">
        <v>216</v>
      </c>
      <c r="H303" s="107">
        <v>300000</v>
      </c>
      <c r="I303" s="107">
        <v>66521.708655372277</v>
      </c>
      <c r="J303" s="107">
        <v>121227.29134462772</v>
      </c>
      <c r="K303" s="107">
        <v>0</v>
      </c>
      <c r="L303" s="107">
        <v>0</v>
      </c>
      <c r="M303" s="45"/>
      <c r="N303" s="1"/>
    </row>
    <row r="304" spans="1:14" s="5" customFormat="1" ht="35.25" customHeight="1" x14ac:dyDescent="0.3">
      <c r="A304" s="19"/>
      <c r="B304" s="30"/>
      <c r="C304" s="115" t="s">
        <v>620</v>
      </c>
      <c r="D304" s="104" t="s">
        <v>624</v>
      </c>
      <c r="E304" s="101" t="s">
        <v>3</v>
      </c>
      <c r="F304" s="105" t="s">
        <v>407</v>
      </c>
      <c r="G304" s="106" t="s">
        <v>216</v>
      </c>
      <c r="H304" s="107">
        <v>130000</v>
      </c>
      <c r="I304" s="107">
        <v>0</v>
      </c>
      <c r="J304" s="107">
        <v>0</v>
      </c>
      <c r="K304" s="107">
        <v>0</v>
      </c>
      <c r="L304" s="107">
        <v>0</v>
      </c>
      <c r="M304" s="45"/>
      <c r="N304" s="1"/>
    </row>
    <row r="305" spans="1:14" s="5" customFormat="1" ht="35.25" customHeight="1" x14ac:dyDescent="0.3">
      <c r="A305" s="19"/>
      <c r="B305" s="33"/>
      <c r="C305" s="115" t="s">
        <v>621</v>
      </c>
      <c r="D305" s="104" t="s">
        <v>625</v>
      </c>
      <c r="E305" s="101" t="s">
        <v>3</v>
      </c>
      <c r="F305" s="105" t="s">
        <v>55</v>
      </c>
      <c r="G305" s="106" t="s">
        <v>212</v>
      </c>
      <c r="H305" s="107">
        <v>1000000</v>
      </c>
      <c r="I305" s="107">
        <v>206217.29683165404</v>
      </c>
      <c r="J305" s="107">
        <v>203782.70316834596</v>
      </c>
      <c r="K305" s="107">
        <v>0</v>
      </c>
      <c r="L305" s="107">
        <v>0</v>
      </c>
      <c r="M305" s="45"/>
      <c r="N305" s="1"/>
    </row>
    <row r="306" spans="1:14" s="5" customFormat="1" ht="35.25" customHeight="1" x14ac:dyDescent="0.3">
      <c r="A306" s="19"/>
      <c r="B306" s="32"/>
      <c r="C306" s="115" t="s">
        <v>622</v>
      </c>
      <c r="D306" s="104" t="s">
        <v>626</v>
      </c>
      <c r="E306" s="101" t="s">
        <v>4</v>
      </c>
      <c r="F306" s="105" t="s">
        <v>605</v>
      </c>
      <c r="G306" s="106" t="s">
        <v>214</v>
      </c>
      <c r="H306" s="107">
        <v>350000</v>
      </c>
      <c r="I306" s="107">
        <v>0</v>
      </c>
      <c r="J306" s="107">
        <v>0</v>
      </c>
      <c r="K306" s="107">
        <v>0</v>
      </c>
      <c r="L306" s="107">
        <v>0</v>
      </c>
      <c r="M306" s="45"/>
      <c r="N306" s="1"/>
    </row>
    <row r="307" spans="1:14" s="5" customFormat="1" ht="35.25" customHeight="1" x14ac:dyDescent="0.3">
      <c r="A307" s="19"/>
      <c r="B307" s="33"/>
      <c r="C307" s="115" t="s">
        <v>615</v>
      </c>
      <c r="D307" s="104" t="s">
        <v>712</v>
      </c>
      <c r="E307" s="101" t="s">
        <v>5</v>
      </c>
      <c r="F307" s="105" t="s">
        <v>70</v>
      </c>
      <c r="G307" s="106" t="s">
        <v>219</v>
      </c>
      <c r="H307" s="107">
        <v>34797.229999999981</v>
      </c>
      <c r="I307" s="107">
        <v>39913.025193223366</v>
      </c>
      <c r="J307" s="107">
        <v>20086.974806776634</v>
      </c>
      <c r="K307" s="107">
        <v>0</v>
      </c>
      <c r="L307" s="107">
        <v>0</v>
      </c>
      <c r="M307" s="45"/>
      <c r="N307" s="1"/>
    </row>
    <row r="308" spans="1:14" s="5" customFormat="1" ht="35.25" customHeight="1" x14ac:dyDescent="0.3">
      <c r="A308" s="19"/>
      <c r="B308" s="32"/>
      <c r="C308" s="115" t="s">
        <v>616</v>
      </c>
      <c r="D308" s="104" t="s">
        <v>713</v>
      </c>
      <c r="E308" s="101" t="s">
        <v>5</v>
      </c>
      <c r="F308" s="105" t="s">
        <v>70</v>
      </c>
      <c r="G308" s="106" t="s">
        <v>220</v>
      </c>
      <c r="H308" s="107">
        <v>100000</v>
      </c>
      <c r="I308" s="107">
        <v>731738.795209095</v>
      </c>
      <c r="J308" s="107">
        <v>3168261.2047909051</v>
      </c>
      <c r="K308" s="107">
        <v>1755307.1615084431</v>
      </c>
      <c r="L308" s="107">
        <v>1307845.3776370015</v>
      </c>
      <c r="M308" s="45"/>
      <c r="N308" s="1"/>
    </row>
    <row r="309" spans="1:14" s="5" customFormat="1" ht="35.25" customHeight="1" x14ac:dyDescent="0.3">
      <c r="A309" s="19"/>
      <c r="B309" s="33"/>
      <c r="C309" s="115" t="s">
        <v>627</v>
      </c>
      <c r="D309" s="104" t="s">
        <v>628</v>
      </c>
      <c r="E309" s="101" t="s">
        <v>4</v>
      </c>
      <c r="F309" s="105" t="s">
        <v>61</v>
      </c>
      <c r="G309" s="106" t="s">
        <v>220</v>
      </c>
      <c r="H309" s="107">
        <v>69421</v>
      </c>
      <c r="I309" s="107">
        <v>0</v>
      </c>
      <c r="J309" s="107">
        <v>0</v>
      </c>
      <c r="K309" s="107">
        <v>0</v>
      </c>
      <c r="L309" s="107">
        <v>0</v>
      </c>
      <c r="M309" s="45"/>
      <c r="N309" s="1"/>
    </row>
    <row r="310" spans="1:14" s="5" customFormat="1" ht="35.25" customHeight="1" x14ac:dyDescent="0.3">
      <c r="A310" s="19"/>
      <c r="B310" s="32"/>
      <c r="C310" s="115" t="s">
        <v>629</v>
      </c>
      <c r="D310" s="104" t="s">
        <v>652</v>
      </c>
      <c r="E310" s="101" t="s">
        <v>4</v>
      </c>
      <c r="F310" s="105" t="s">
        <v>18</v>
      </c>
      <c r="G310" s="106" t="s">
        <v>214</v>
      </c>
      <c r="H310" s="107">
        <v>40000</v>
      </c>
      <c r="I310" s="107">
        <v>0</v>
      </c>
      <c r="J310" s="107">
        <v>0</v>
      </c>
      <c r="K310" s="107">
        <v>0</v>
      </c>
      <c r="L310" s="107">
        <v>0</v>
      </c>
      <c r="M310" s="45"/>
      <c r="N310" s="1"/>
    </row>
    <row r="311" spans="1:14" s="5" customFormat="1" ht="35.25" customHeight="1" x14ac:dyDescent="0.3">
      <c r="A311" s="19"/>
      <c r="B311" s="32"/>
      <c r="C311" s="115" t="s">
        <v>633</v>
      </c>
      <c r="D311" s="104" t="s">
        <v>634</v>
      </c>
      <c r="E311" s="101" t="s">
        <v>5</v>
      </c>
      <c r="F311" s="105" t="s">
        <v>404</v>
      </c>
      <c r="G311" s="106" t="s">
        <v>219</v>
      </c>
      <c r="H311" s="107">
        <v>76496.620000000024</v>
      </c>
      <c r="I311" s="107">
        <v>0</v>
      </c>
      <c r="J311" s="107">
        <v>0</v>
      </c>
      <c r="K311" s="107">
        <v>0</v>
      </c>
      <c r="L311" s="107">
        <v>0</v>
      </c>
      <c r="M311" s="45"/>
      <c r="N311" s="1"/>
    </row>
    <row r="312" spans="1:14" s="5" customFormat="1" ht="35.25" customHeight="1" x14ac:dyDescent="0.3">
      <c r="A312" s="19"/>
      <c r="B312" s="35"/>
      <c r="C312" s="115">
        <v>9667</v>
      </c>
      <c r="D312" s="104" t="s">
        <v>630</v>
      </c>
      <c r="E312" s="101" t="s">
        <v>117</v>
      </c>
      <c r="F312" s="105" t="s">
        <v>607</v>
      </c>
      <c r="G312" s="106" t="s">
        <v>213</v>
      </c>
      <c r="H312" s="107">
        <v>100000</v>
      </c>
      <c r="I312" s="107">
        <v>100000</v>
      </c>
      <c r="J312" s="107">
        <v>100000</v>
      </c>
      <c r="K312" s="107">
        <v>550000</v>
      </c>
      <c r="L312" s="107">
        <v>0</v>
      </c>
      <c r="M312" s="45"/>
      <c r="N312" s="1"/>
    </row>
    <row r="313" spans="1:14" s="5" customFormat="1" ht="35.25" customHeight="1" x14ac:dyDescent="0.3">
      <c r="A313" s="19"/>
      <c r="B313" s="33"/>
      <c r="C313" s="116">
        <v>9663</v>
      </c>
      <c r="D313" s="104" t="s">
        <v>635</v>
      </c>
      <c r="E313" s="101" t="s">
        <v>3</v>
      </c>
      <c r="F313" s="105" t="s">
        <v>52</v>
      </c>
      <c r="G313" s="106" t="s">
        <v>215</v>
      </c>
      <c r="H313" s="107">
        <v>100000</v>
      </c>
      <c r="I313" s="107">
        <v>0</v>
      </c>
      <c r="J313" s="107">
        <v>0</v>
      </c>
      <c r="K313" s="107">
        <v>0</v>
      </c>
      <c r="L313" s="107">
        <v>0</v>
      </c>
      <c r="M313" s="45"/>
      <c r="N313" s="1"/>
    </row>
    <row r="314" spans="1:14" s="5" customFormat="1" ht="35.25" customHeight="1" x14ac:dyDescent="0.3">
      <c r="A314" s="19"/>
      <c r="B314" s="33"/>
      <c r="C314" s="115" t="s">
        <v>639</v>
      </c>
      <c r="D314" s="104" t="s">
        <v>649</v>
      </c>
      <c r="E314" s="101" t="s">
        <v>4</v>
      </c>
      <c r="F314" s="105" t="s">
        <v>12</v>
      </c>
      <c r="G314" s="106" t="s">
        <v>217</v>
      </c>
      <c r="H314" s="107">
        <v>150000</v>
      </c>
      <c r="I314" s="107">
        <v>0</v>
      </c>
      <c r="J314" s="107">
        <v>0</v>
      </c>
      <c r="K314" s="107">
        <v>0</v>
      </c>
      <c r="L314" s="107">
        <v>0</v>
      </c>
      <c r="M314" s="45"/>
      <c r="N314" s="1"/>
    </row>
    <row r="315" spans="1:14" s="5" customFormat="1" ht="35.25" customHeight="1" x14ac:dyDescent="0.3">
      <c r="A315" s="19"/>
      <c r="B315" s="35"/>
      <c r="C315" s="115">
        <v>9674</v>
      </c>
      <c r="D315" s="104" t="s">
        <v>641</v>
      </c>
      <c r="E315" s="101" t="s">
        <v>4</v>
      </c>
      <c r="F315" s="105" t="s">
        <v>605</v>
      </c>
      <c r="G315" s="106" t="s">
        <v>213</v>
      </c>
      <c r="H315" s="107">
        <v>0</v>
      </c>
      <c r="I315" s="107">
        <v>0</v>
      </c>
      <c r="J315" s="107">
        <v>0</v>
      </c>
      <c r="K315" s="107">
        <v>500000</v>
      </c>
      <c r="L315" s="107">
        <v>0</v>
      </c>
      <c r="M315" s="45"/>
      <c r="N315" s="1"/>
    </row>
    <row r="316" spans="1:14" s="5" customFormat="1" ht="35.25" customHeight="1" x14ac:dyDescent="0.3">
      <c r="A316" s="19"/>
      <c r="B316" s="35"/>
      <c r="C316" s="115">
        <v>9675</v>
      </c>
      <c r="D316" s="104" t="s">
        <v>642</v>
      </c>
      <c r="E316" s="101" t="s">
        <v>3</v>
      </c>
      <c r="F316" s="105" t="s">
        <v>185</v>
      </c>
      <c r="G316" s="106" t="s">
        <v>213</v>
      </c>
      <c r="H316" s="107">
        <v>0</v>
      </c>
      <c r="I316" s="107">
        <v>0</v>
      </c>
      <c r="J316" s="107">
        <v>0</v>
      </c>
      <c r="K316" s="107">
        <v>200000</v>
      </c>
      <c r="L316" s="107">
        <v>200000</v>
      </c>
      <c r="M316" s="45"/>
      <c r="N316" s="1"/>
    </row>
    <row r="317" spans="1:14" s="5" customFormat="1" ht="35.25" customHeight="1" x14ac:dyDescent="0.3">
      <c r="A317" s="19"/>
      <c r="B317" s="35"/>
      <c r="C317" s="115">
        <v>9676</v>
      </c>
      <c r="D317" s="104" t="s">
        <v>643</v>
      </c>
      <c r="E317" s="101" t="s">
        <v>151</v>
      </c>
      <c r="F317" s="105" t="s">
        <v>185</v>
      </c>
      <c r="G317" s="106" t="s">
        <v>213</v>
      </c>
      <c r="H317" s="107">
        <v>107605</v>
      </c>
      <c r="I317" s="107">
        <v>100728</v>
      </c>
      <c r="J317" s="107">
        <v>500000</v>
      </c>
      <c r="K317" s="107">
        <v>509368</v>
      </c>
      <c r="L317" s="107">
        <v>700230</v>
      </c>
      <c r="M317" s="45"/>
      <c r="N317" s="1"/>
    </row>
    <row r="318" spans="1:14" s="5" customFormat="1" ht="35.25" customHeight="1" x14ac:dyDescent="0.3">
      <c r="A318" s="19"/>
      <c r="B318" s="35"/>
      <c r="C318" s="115">
        <v>9677</v>
      </c>
      <c r="D318" s="104" t="s">
        <v>644</v>
      </c>
      <c r="E318" s="101" t="s">
        <v>4</v>
      </c>
      <c r="F318" s="105" t="s">
        <v>185</v>
      </c>
      <c r="G318" s="106" t="s">
        <v>213</v>
      </c>
      <c r="H318" s="107">
        <v>0</v>
      </c>
      <c r="I318" s="107">
        <v>200000</v>
      </c>
      <c r="J318" s="107">
        <v>200000</v>
      </c>
      <c r="K318" s="107">
        <v>231294</v>
      </c>
      <c r="L318" s="107">
        <v>1000000</v>
      </c>
      <c r="M318" s="45"/>
      <c r="N318" s="1"/>
    </row>
    <row r="319" spans="1:14" s="5" customFormat="1" ht="35.25" customHeight="1" x14ac:dyDescent="0.3">
      <c r="A319" s="19"/>
      <c r="B319" s="35"/>
      <c r="C319" s="115">
        <v>9678</v>
      </c>
      <c r="D319" s="104" t="s">
        <v>1137</v>
      </c>
      <c r="E319" s="101" t="s">
        <v>151</v>
      </c>
      <c r="F319" s="105" t="s">
        <v>185</v>
      </c>
      <c r="G319" s="106" t="s">
        <v>213</v>
      </c>
      <c r="H319" s="107">
        <v>0</v>
      </c>
      <c r="I319" s="107">
        <v>450000</v>
      </c>
      <c r="J319" s="107">
        <v>0</v>
      </c>
      <c r="K319" s="107">
        <v>0</v>
      </c>
      <c r="L319" s="107">
        <v>0</v>
      </c>
      <c r="M319" s="45"/>
      <c r="N319" s="1"/>
    </row>
    <row r="320" spans="1:14" s="5" customFormat="1" ht="35.25" customHeight="1" x14ac:dyDescent="0.3">
      <c r="A320" s="19"/>
      <c r="B320" s="35"/>
      <c r="C320" s="115">
        <v>9679</v>
      </c>
      <c r="D320" s="104" t="s">
        <v>645</v>
      </c>
      <c r="E320" s="101" t="s">
        <v>4</v>
      </c>
      <c r="F320" s="105" t="s">
        <v>469</v>
      </c>
      <c r="G320" s="106" t="s">
        <v>217</v>
      </c>
      <c r="H320" s="107">
        <v>900000</v>
      </c>
      <c r="I320" s="107">
        <v>0</v>
      </c>
      <c r="J320" s="107">
        <v>0</v>
      </c>
      <c r="K320" s="107">
        <v>0</v>
      </c>
      <c r="L320" s="107">
        <v>0</v>
      </c>
      <c r="M320" s="45"/>
      <c r="N320" s="1"/>
    </row>
    <row r="321" spans="1:14" s="5" customFormat="1" ht="35.25" customHeight="1" x14ac:dyDescent="0.3">
      <c r="A321" s="19"/>
      <c r="B321" s="35"/>
      <c r="C321" s="115">
        <v>9680</v>
      </c>
      <c r="D321" s="104" t="s">
        <v>646</v>
      </c>
      <c r="E321" s="101" t="s">
        <v>3</v>
      </c>
      <c r="F321" s="105" t="s">
        <v>185</v>
      </c>
      <c r="G321" s="106" t="s">
        <v>216</v>
      </c>
      <c r="H321" s="107">
        <v>0</v>
      </c>
      <c r="I321" s="107">
        <v>0</v>
      </c>
      <c r="J321" s="107">
        <v>0</v>
      </c>
      <c r="K321" s="107">
        <v>643612.6258864291</v>
      </c>
      <c r="L321" s="107">
        <v>525495.46047894144</v>
      </c>
      <c r="M321" s="45"/>
      <c r="N321" s="1"/>
    </row>
    <row r="322" spans="1:14" s="5" customFormat="1" ht="35.25" customHeight="1" x14ac:dyDescent="0.3">
      <c r="A322" s="19"/>
      <c r="B322" s="35"/>
      <c r="C322" s="115" t="s">
        <v>640</v>
      </c>
      <c r="D322" s="104" t="s">
        <v>647</v>
      </c>
      <c r="E322" s="101" t="s">
        <v>3</v>
      </c>
      <c r="F322" s="105" t="s">
        <v>185</v>
      </c>
      <c r="G322" s="106" t="s">
        <v>216</v>
      </c>
      <c r="H322" s="107">
        <v>0</v>
      </c>
      <c r="I322" s="107">
        <v>600000</v>
      </c>
      <c r="J322" s="107">
        <v>1300000</v>
      </c>
      <c r="K322" s="107">
        <v>1035478</v>
      </c>
      <c r="L322" s="107">
        <v>700000</v>
      </c>
      <c r="M322" s="45"/>
      <c r="N322" s="1"/>
    </row>
    <row r="323" spans="1:14" s="5" customFormat="1" ht="35.25" customHeight="1" x14ac:dyDescent="0.3">
      <c r="A323" s="19"/>
      <c r="B323" s="35"/>
      <c r="C323" s="115">
        <v>9681</v>
      </c>
      <c r="D323" s="104" t="s">
        <v>648</v>
      </c>
      <c r="E323" s="101" t="s">
        <v>151</v>
      </c>
      <c r="F323" s="105" t="s">
        <v>185</v>
      </c>
      <c r="G323" s="106" t="s">
        <v>212</v>
      </c>
      <c r="H323" s="107">
        <v>0</v>
      </c>
      <c r="I323" s="107">
        <v>100000</v>
      </c>
      <c r="J323" s="107">
        <v>50000</v>
      </c>
      <c r="K323" s="107">
        <v>50000</v>
      </c>
      <c r="L323" s="107">
        <v>50000</v>
      </c>
      <c r="M323" s="45"/>
      <c r="N323" s="1"/>
    </row>
    <row r="324" spans="1:14" s="5" customFormat="1" ht="35.25" customHeight="1" x14ac:dyDescent="0.3">
      <c r="A324" s="19"/>
      <c r="B324" s="35"/>
      <c r="C324" s="115">
        <v>9672</v>
      </c>
      <c r="D324" s="104" t="s">
        <v>636</v>
      </c>
      <c r="E324" s="101" t="s">
        <v>4</v>
      </c>
      <c r="F324" s="105" t="s">
        <v>185</v>
      </c>
      <c r="G324" s="106" t="s">
        <v>214</v>
      </c>
      <c r="H324" s="107">
        <v>0</v>
      </c>
      <c r="I324" s="107">
        <v>0</v>
      </c>
      <c r="J324" s="107">
        <v>0</v>
      </c>
      <c r="K324" s="107">
        <v>292551.19358474051</v>
      </c>
      <c r="L324" s="107">
        <v>443659.85355424776</v>
      </c>
      <c r="M324" s="45"/>
      <c r="N324" s="1"/>
    </row>
    <row r="325" spans="1:14" s="5" customFormat="1" ht="35.25" customHeight="1" x14ac:dyDescent="0.3">
      <c r="A325" s="19"/>
      <c r="B325" s="35"/>
      <c r="C325" s="115">
        <v>9668</v>
      </c>
      <c r="D325" s="104" t="s">
        <v>637</v>
      </c>
      <c r="E325" s="101" t="s">
        <v>4</v>
      </c>
      <c r="F325" s="105" t="s">
        <v>607</v>
      </c>
      <c r="G325" s="106" t="s">
        <v>214</v>
      </c>
      <c r="H325" s="107">
        <v>29000</v>
      </c>
      <c r="I325" s="107">
        <v>0</v>
      </c>
      <c r="J325" s="107">
        <v>0</v>
      </c>
      <c r="K325" s="107">
        <v>0</v>
      </c>
      <c r="L325" s="107">
        <v>30000</v>
      </c>
      <c r="M325" s="45"/>
      <c r="N325" s="1"/>
    </row>
    <row r="326" spans="1:14" s="5" customFormat="1" ht="35.25" customHeight="1" x14ac:dyDescent="0.3">
      <c r="A326" s="19"/>
      <c r="B326" s="35"/>
      <c r="C326" s="115">
        <v>9671</v>
      </c>
      <c r="D326" s="104" t="s">
        <v>638</v>
      </c>
      <c r="E326" s="101" t="s">
        <v>3</v>
      </c>
      <c r="F326" s="105" t="s">
        <v>185</v>
      </c>
      <c r="G326" s="106" t="s">
        <v>212</v>
      </c>
      <c r="H326" s="107">
        <v>0</v>
      </c>
      <c r="I326" s="107">
        <v>0</v>
      </c>
      <c r="J326" s="107">
        <v>0</v>
      </c>
      <c r="K326" s="107">
        <v>438826.79037711077</v>
      </c>
      <c r="L326" s="107">
        <v>583070.96008617582</v>
      </c>
      <c r="M326" s="45"/>
      <c r="N326" s="1"/>
    </row>
    <row r="327" spans="1:14" s="5" customFormat="1" ht="35.25" customHeight="1" x14ac:dyDescent="0.3">
      <c r="A327" s="19"/>
      <c r="B327" s="33"/>
      <c r="C327" s="115">
        <v>9664</v>
      </c>
      <c r="D327" s="104" t="s">
        <v>631</v>
      </c>
      <c r="E327" s="101" t="s">
        <v>5</v>
      </c>
      <c r="F327" s="105" t="s">
        <v>185</v>
      </c>
      <c r="G327" s="106" t="s">
        <v>219</v>
      </c>
      <c r="H327" s="107">
        <v>0</v>
      </c>
      <c r="I327" s="107">
        <v>5287.810621015542</v>
      </c>
      <c r="J327" s="107">
        <v>225797.18937898445</v>
      </c>
      <c r="K327" s="107">
        <v>146275.59679237026</v>
      </c>
      <c r="L327" s="107">
        <v>276775.8069405877</v>
      </c>
      <c r="M327" s="45"/>
      <c r="N327" s="1"/>
    </row>
    <row r="328" spans="1:14" s="5" customFormat="1" ht="35.25" customHeight="1" x14ac:dyDescent="0.3">
      <c r="A328" s="19"/>
      <c r="B328" s="32"/>
      <c r="C328" s="115" t="s">
        <v>446</v>
      </c>
      <c r="D328" s="104" t="s">
        <v>597</v>
      </c>
      <c r="E328" s="101" t="s">
        <v>5</v>
      </c>
      <c r="F328" s="105" t="s">
        <v>39</v>
      </c>
      <c r="G328" s="106" t="s">
        <v>219</v>
      </c>
      <c r="H328" s="107">
        <v>0</v>
      </c>
      <c r="I328" s="107">
        <v>231.11</v>
      </c>
      <c r="J328" s="107">
        <v>0</v>
      </c>
      <c r="K328" s="107">
        <v>0</v>
      </c>
      <c r="L328" s="107">
        <v>0</v>
      </c>
      <c r="M328" s="45"/>
      <c r="N328" s="1"/>
    </row>
    <row r="329" spans="1:14" s="5" customFormat="1" ht="35.25" customHeight="1" x14ac:dyDescent="0.3">
      <c r="A329" s="19"/>
      <c r="B329" s="33"/>
      <c r="C329" s="115" t="s">
        <v>650</v>
      </c>
      <c r="D329" s="104" t="s">
        <v>651</v>
      </c>
      <c r="E329" s="101" t="s">
        <v>5</v>
      </c>
      <c r="F329" s="105" t="s">
        <v>33</v>
      </c>
      <c r="G329" s="106" t="s">
        <v>219</v>
      </c>
      <c r="H329" s="107">
        <v>400000</v>
      </c>
      <c r="I329" s="107">
        <v>0</v>
      </c>
      <c r="J329" s="107">
        <v>0</v>
      </c>
      <c r="K329" s="107">
        <v>0</v>
      </c>
      <c r="L329" s="107">
        <v>0</v>
      </c>
      <c r="M329" s="45"/>
      <c r="N329" s="1"/>
    </row>
    <row r="330" spans="1:14" s="5" customFormat="1" ht="35.25" customHeight="1" x14ac:dyDescent="0.3">
      <c r="A330" s="19"/>
      <c r="B330" s="30"/>
      <c r="C330" s="115" t="s">
        <v>654</v>
      </c>
      <c r="D330" s="104" t="s">
        <v>663</v>
      </c>
      <c r="E330" s="101" t="s">
        <v>5</v>
      </c>
      <c r="F330" s="105" t="s">
        <v>277</v>
      </c>
      <c r="G330" s="106" t="s">
        <v>219</v>
      </c>
      <c r="H330" s="107">
        <v>0</v>
      </c>
      <c r="I330" s="107">
        <v>101537.55</v>
      </c>
      <c r="J330" s="107">
        <v>0</v>
      </c>
      <c r="K330" s="107">
        <v>0</v>
      </c>
      <c r="L330" s="107">
        <v>0</v>
      </c>
      <c r="M330" s="45"/>
      <c r="N330" s="1"/>
    </row>
    <row r="331" spans="1:14" s="5" customFormat="1" ht="35.25" customHeight="1" x14ac:dyDescent="0.3">
      <c r="A331" s="19"/>
      <c r="B331" s="30"/>
      <c r="C331" s="115" t="s">
        <v>655</v>
      </c>
      <c r="D331" s="104" t="s">
        <v>664</v>
      </c>
      <c r="E331" s="101" t="s">
        <v>5</v>
      </c>
      <c r="F331" s="105" t="s">
        <v>277</v>
      </c>
      <c r="G331" s="106" t="s">
        <v>219</v>
      </c>
      <c r="H331" s="107">
        <v>59861.669999999984</v>
      </c>
      <c r="I331" s="107">
        <v>167968</v>
      </c>
      <c r="J331" s="107">
        <v>0</v>
      </c>
      <c r="K331" s="107">
        <v>0</v>
      </c>
      <c r="L331" s="107">
        <v>0</v>
      </c>
      <c r="M331" s="45"/>
      <c r="N331" s="1"/>
    </row>
    <row r="332" spans="1:14" s="5" customFormat="1" ht="35.25" customHeight="1" x14ac:dyDescent="0.3">
      <c r="A332" s="19"/>
      <c r="B332" s="30"/>
      <c r="C332" s="115" t="s">
        <v>656</v>
      </c>
      <c r="D332" s="104" t="s">
        <v>665</v>
      </c>
      <c r="E332" s="101" t="s">
        <v>5</v>
      </c>
      <c r="F332" s="105" t="s">
        <v>277</v>
      </c>
      <c r="G332" s="106" t="s">
        <v>219</v>
      </c>
      <c r="H332" s="107">
        <v>350000</v>
      </c>
      <c r="I332" s="107">
        <v>198090</v>
      </c>
      <c r="J332" s="107">
        <v>0</v>
      </c>
      <c r="K332" s="107">
        <v>0</v>
      </c>
      <c r="L332" s="107">
        <v>0</v>
      </c>
      <c r="M332" s="45"/>
      <c r="N332" s="1"/>
    </row>
    <row r="333" spans="1:14" s="5" customFormat="1" ht="35.25" customHeight="1" x14ac:dyDescent="0.3">
      <c r="A333" s="19"/>
      <c r="B333" s="30"/>
      <c r="C333" s="115" t="s">
        <v>657</v>
      </c>
      <c r="D333" s="104" t="s">
        <v>666</v>
      </c>
      <c r="E333" s="101" t="s">
        <v>5</v>
      </c>
      <c r="F333" s="105" t="s">
        <v>321</v>
      </c>
      <c r="G333" s="106" t="s">
        <v>219</v>
      </c>
      <c r="H333" s="107">
        <v>299578.65000000002</v>
      </c>
      <c r="I333" s="107">
        <v>200512</v>
      </c>
      <c r="J333" s="107">
        <v>0</v>
      </c>
      <c r="K333" s="107">
        <v>0</v>
      </c>
      <c r="L333" s="107">
        <v>0</v>
      </c>
      <c r="M333" s="45"/>
      <c r="N333" s="1"/>
    </row>
    <row r="334" spans="1:14" s="5" customFormat="1" ht="35.25" customHeight="1" x14ac:dyDescent="0.3">
      <c r="A334" s="19"/>
      <c r="B334" s="33"/>
      <c r="C334" s="115" t="s">
        <v>658</v>
      </c>
      <c r="D334" s="104" t="s">
        <v>667</v>
      </c>
      <c r="E334" s="101" t="s">
        <v>5</v>
      </c>
      <c r="F334" s="105" t="s">
        <v>55</v>
      </c>
      <c r="G334" s="106" t="s">
        <v>219</v>
      </c>
      <c r="H334" s="107">
        <v>100000</v>
      </c>
      <c r="I334" s="107">
        <v>100642</v>
      </c>
      <c r="J334" s="107">
        <v>0</v>
      </c>
      <c r="K334" s="107">
        <v>0</v>
      </c>
      <c r="L334" s="107">
        <v>0</v>
      </c>
      <c r="M334" s="45"/>
      <c r="N334" s="1"/>
    </row>
    <row r="335" spans="1:14" s="5" customFormat="1" ht="35.25" customHeight="1" x14ac:dyDescent="0.3">
      <c r="A335" s="19"/>
      <c r="B335" s="33"/>
      <c r="C335" s="115" t="s">
        <v>659</v>
      </c>
      <c r="D335" s="104" t="s">
        <v>668</v>
      </c>
      <c r="E335" s="101" t="s">
        <v>5</v>
      </c>
      <c r="F335" s="105" t="s">
        <v>22</v>
      </c>
      <c r="G335" s="106" t="s">
        <v>219</v>
      </c>
      <c r="H335" s="107">
        <v>500000</v>
      </c>
      <c r="I335" s="107">
        <v>254868</v>
      </c>
      <c r="J335" s="107">
        <v>0</v>
      </c>
      <c r="K335" s="107">
        <v>0</v>
      </c>
      <c r="L335" s="107">
        <v>0</v>
      </c>
      <c r="M335" s="45"/>
      <c r="N335" s="1"/>
    </row>
    <row r="336" spans="1:14" s="5" customFormat="1" ht="35.25" customHeight="1" x14ac:dyDescent="0.3">
      <c r="A336" s="19"/>
      <c r="B336" s="30"/>
      <c r="C336" s="115" t="s">
        <v>660</v>
      </c>
      <c r="D336" s="104" t="s">
        <v>669</v>
      </c>
      <c r="E336" s="101" t="s">
        <v>5</v>
      </c>
      <c r="F336" s="105" t="s">
        <v>6</v>
      </c>
      <c r="G336" s="106" t="s">
        <v>219</v>
      </c>
      <c r="H336" s="107">
        <v>50000</v>
      </c>
      <c r="I336" s="107">
        <v>443337</v>
      </c>
      <c r="J336" s="107">
        <v>0</v>
      </c>
      <c r="K336" s="107">
        <v>0</v>
      </c>
      <c r="L336" s="107">
        <v>0</v>
      </c>
      <c r="M336" s="45"/>
      <c r="N336" s="1"/>
    </row>
    <row r="337" spans="1:14" s="5" customFormat="1" ht="35.25" customHeight="1" x14ac:dyDescent="0.3">
      <c r="A337" s="19"/>
      <c r="B337" s="30"/>
      <c r="C337" s="115" t="s">
        <v>661</v>
      </c>
      <c r="D337" s="104" t="s">
        <v>670</v>
      </c>
      <c r="E337" s="101" t="s">
        <v>5</v>
      </c>
      <c r="F337" s="105" t="s">
        <v>33</v>
      </c>
      <c r="G337" s="106" t="s">
        <v>219</v>
      </c>
      <c r="H337" s="107">
        <v>50000</v>
      </c>
      <c r="I337" s="107">
        <v>0</v>
      </c>
      <c r="J337" s="107">
        <v>0</v>
      </c>
      <c r="K337" s="107">
        <v>0</v>
      </c>
      <c r="L337" s="107">
        <v>0</v>
      </c>
      <c r="M337" s="45"/>
      <c r="N337" s="1"/>
    </row>
    <row r="338" spans="1:14" s="5" customFormat="1" ht="35.25" customHeight="1" x14ac:dyDescent="0.3">
      <c r="A338" s="19"/>
      <c r="B338" s="30"/>
      <c r="C338" s="115" t="s">
        <v>662</v>
      </c>
      <c r="D338" s="104" t="s">
        <v>671</v>
      </c>
      <c r="E338" s="101" t="s">
        <v>5</v>
      </c>
      <c r="F338" s="105" t="s">
        <v>102</v>
      </c>
      <c r="G338" s="106" t="s">
        <v>219</v>
      </c>
      <c r="H338" s="107">
        <v>100000</v>
      </c>
      <c r="I338" s="107">
        <v>626031</v>
      </c>
      <c r="J338" s="107">
        <v>0</v>
      </c>
      <c r="K338" s="107">
        <v>0</v>
      </c>
      <c r="L338" s="107">
        <v>0</v>
      </c>
      <c r="M338" s="45"/>
      <c r="N338" s="1"/>
    </row>
    <row r="339" spans="1:14" s="5" customFormat="1" ht="35.25" customHeight="1" x14ac:dyDescent="0.3">
      <c r="A339" s="19"/>
      <c r="B339" s="32"/>
      <c r="C339" s="115" t="s">
        <v>672</v>
      </c>
      <c r="D339" s="104" t="s">
        <v>673</v>
      </c>
      <c r="E339" s="101" t="s">
        <v>151</v>
      </c>
      <c r="F339" s="105" t="s">
        <v>282</v>
      </c>
      <c r="G339" s="106" t="s">
        <v>212</v>
      </c>
      <c r="H339" s="107">
        <v>68295.61</v>
      </c>
      <c r="I339" s="107">
        <v>0</v>
      </c>
      <c r="J339" s="107">
        <v>0</v>
      </c>
      <c r="K339" s="107">
        <v>0</v>
      </c>
      <c r="L339" s="107">
        <v>0</v>
      </c>
      <c r="M339" s="45"/>
      <c r="N339" s="1"/>
    </row>
    <row r="340" spans="1:14" s="5" customFormat="1" ht="35.25" customHeight="1" x14ac:dyDescent="0.3">
      <c r="A340" s="19"/>
      <c r="B340" s="32"/>
      <c r="C340" s="115" t="s">
        <v>674</v>
      </c>
      <c r="D340" s="104" t="s">
        <v>675</v>
      </c>
      <c r="E340" s="101" t="s">
        <v>151</v>
      </c>
      <c r="F340" s="105" t="s">
        <v>26</v>
      </c>
      <c r="G340" s="106" t="s">
        <v>212</v>
      </c>
      <c r="H340" s="107">
        <v>10000</v>
      </c>
      <c r="I340" s="107">
        <v>0</v>
      </c>
      <c r="J340" s="107">
        <v>0</v>
      </c>
      <c r="K340" s="107">
        <v>0</v>
      </c>
      <c r="L340" s="107">
        <v>0</v>
      </c>
      <c r="M340" s="45"/>
      <c r="N340" s="1"/>
    </row>
    <row r="341" spans="1:14" s="5" customFormat="1" ht="35.25" customHeight="1" x14ac:dyDescent="0.3">
      <c r="A341" s="19"/>
      <c r="B341" s="30"/>
      <c r="C341" s="115" t="s">
        <v>676</v>
      </c>
      <c r="D341" s="104" t="s">
        <v>711</v>
      </c>
      <c r="E341" s="101" t="s">
        <v>5</v>
      </c>
      <c r="F341" s="105" t="s">
        <v>51</v>
      </c>
      <c r="G341" s="106" t="s">
        <v>219</v>
      </c>
      <c r="H341" s="107">
        <v>4499859.55</v>
      </c>
      <c r="I341" s="107">
        <v>1663042.716384307</v>
      </c>
      <c r="J341" s="107">
        <v>2336957.283615693</v>
      </c>
      <c r="K341" s="107">
        <v>33069.4018204319</v>
      </c>
      <c r="L341" s="107">
        <v>23449.5981795681</v>
      </c>
      <c r="M341" s="45"/>
      <c r="N341" s="1"/>
    </row>
    <row r="342" spans="1:14" s="5" customFormat="1" ht="35.25" customHeight="1" x14ac:dyDescent="0.3">
      <c r="A342" s="19"/>
      <c r="B342" s="32"/>
      <c r="C342" s="115" t="s">
        <v>677</v>
      </c>
      <c r="D342" s="104" t="s">
        <v>715</v>
      </c>
      <c r="E342" s="101" t="s">
        <v>5</v>
      </c>
      <c r="F342" s="105" t="s">
        <v>51</v>
      </c>
      <c r="G342" s="106" t="s">
        <v>220</v>
      </c>
      <c r="H342" s="107">
        <v>0</v>
      </c>
      <c r="I342" s="107">
        <v>0</v>
      </c>
      <c r="J342" s="107">
        <v>0</v>
      </c>
      <c r="K342" s="107">
        <v>219182.27974562344</v>
      </c>
      <c r="L342" s="107">
        <v>140344.26178122929</v>
      </c>
      <c r="M342" s="45"/>
      <c r="N342" s="1"/>
    </row>
    <row r="343" spans="1:14" s="5" customFormat="1" ht="35.25" customHeight="1" x14ac:dyDescent="0.3">
      <c r="A343" s="19"/>
      <c r="B343" s="32"/>
      <c r="C343" s="115" t="s">
        <v>678</v>
      </c>
      <c r="D343" s="104" t="s">
        <v>714</v>
      </c>
      <c r="E343" s="101" t="s">
        <v>5</v>
      </c>
      <c r="F343" s="105" t="s">
        <v>61</v>
      </c>
      <c r="G343" s="106" t="s">
        <v>220</v>
      </c>
      <c r="H343" s="107">
        <v>0</v>
      </c>
      <c r="I343" s="107">
        <v>0</v>
      </c>
      <c r="J343" s="107">
        <v>0</v>
      </c>
      <c r="K343" s="107">
        <v>29255.11935847405</v>
      </c>
      <c r="L343" s="107">
        <v>20744.88064152595</v>
      </c>
      <c r="M343" s="45"/>
      <c r="N343" s="1"/>
    </row>
    <row r="344" spans="1:14" s="5" customFormat="1" ht="35.25" customHeight="1" x14ac:dyDescent="0.3">
      <c r="A344" s="19"/>
      <c r="B344" s="32"/>
      <c r="C344" s="115" t="s">
        <v>679</v>
      </c>
      <c r="D344" s="104" t="s">
        <v>716</v>
      </c>
      <c r="E344" s="101" t="s">
        <v>4</v>
      </c>
      <c r="F344" s="105" t="s">
        <v>467</v>
      </c>
      <c r="G344" s="106" t="s">
        <v>214</v>
      </c>
      <c r="H344" s="107">
        <v>250000</v>
      </c>
      <c r="I344" s="107">
        <v>210591.76439283133</v>
      </c>
      <c r="J344" s="107">
        <v>105984.23560716867</v>
      </c>
      <c r="K344" s="107">
        <v>0</v>
      </c>
      <c r="L344" s="107">
        <v>0</v>
      </c>
      <c r="M344" s="45"/>
      <c r="N344" s="1"/>
    </row>
    <row r="345" spans="1:14" s="5" customFormat="1" ht="35.25" customHeight="1" x14ac:dyDescent="0.3">
      <c r="A345" s="19"/>
      <c r="B345" s="32"/>
      <c r="C345" s="115">
        <v>9686</v>
      </c>
      <c r="D345" s="104" t="s">
        <v>680</v>
      </c>
      <c r="E345" s="101" t="s">
        <v>5</v>
      </c>
      <c r="F345" s="105" t="s">
        <v>52</v>
      </c>
      <c r="G345" s="106" t="s">
        <v>219</v>
      </c>
      <c r="H345" s="107">
        <v>3751</v>
      </c>
      <c r="I345" s="107">
        <v>0</v>
      </c>
      <c r="J345" s="107">
        <v>0</v>
      </c>
      <c r="K345" s="107">
        <v>0</v>
      </c>
      <c r="L345" s="107">
        <v>0</v>
      </c>
      <c r="M345" s="45"/>
      <c r="N345" s="1"/>
    </row>
    <row r="346" spans="1:14" s="5" customFormat="1" ht="35.25" customHeight="1" x14ac:dyDescent="0.3">
      <c r="A346" s="19"/>
      <c r="B346" s="33"/>
      <c r="C346" s="115" t="s">
        <v>686</v>
      </c>
      <c r="D346" s="104" t="s">
        <v>689</v>
      </c>
      <c r="E346" s="101" t="s">
        <v>151</v>
      </c>
      <c r="F346" s="105" t="s">
        <v>50</v>
      </c>
      <c r="G346" s="106" t="s">
        <v>212</v>
      </c>
      <c r="H346" s="107">
        <v>54992.65</v>
      </c>
      <c r="I346" s="107">
        <v>0</v>
      </c>
      <c r="J346" s="107">
        <v>0</v>
      </c>
      <c r="K346" s="107">
        <v>0</v>
      </c>
      <c r="L346" s="107">
        <v>0</v>
      </c>
      <c r="M346" s="45"/>
      <c r="N346" s="1"/>
    </row>
    <row r="347" spans="1:14" s="5" customFormat="1" ht="35.25" customHeight="1" x14ac:dyDescent="0.3">
      <c r="A347" s="19"/>
      <c r="B347" s="33"/>
      <c r="C347" s="115" t="s">
        <v>683</v>
      </c>
      <c r="D347" s="104" t="s">
        <v>687</v>
      </c>
      <c r="E347" s="101" t="s">
        <v>151</v>
      </c>
      <c r="F347" s="105" t="s">
        <v>688</v>
      </c>
      <c r="G347" s="106" t="s">
        <v>212</v>
      </c>
      <c r="H347" s="107">
        <v>40000</v>
      </c>
      <c r="I347" s="107">
        <v>0</v>
      </c>
      <c r="J347" s="107">
        <v>0</v>
      </c>
      <c r="K347" s="107">
        <v>0</v>
      </c>
      <c r="L347" s="107">
        <v>0</v>
      </c>
      <c r="M347" s="45"/>
      <c r="N347" s="1"/>
    </row>
    <row r="348" spans="1:14" s="5" customFormat="1" ht="35.25" customHeight="1" x14ac:dyDescent="0.3">
      <c r="A348" s="19"/>
      <c r="B348" s="33"/>
      <c r="C348" s="115" t="s">
        <v>684</v>
      </c>
      <c r="D348" s="104" t="s">
        <v>690</v>
      </c>
      <c r="E348" s="101" t="s">
        <v>151</v>
      </c>
      <c r="F348" s="105" t="s">
        <v>102</v>
      </c>
      <c r="G348" s="106" t="s">
        <v>212</v>
      </c>
      <c r="H348" s="107">
        <v>50000</v>
      </c>
      <c r="I348" s="107">
        <v>0</v>
      </c>
      <c r="J348" s="107">
        <v>0</v>
      </c>
      <c r="K348" s="107">
        <v>0</v>
      </c>
      <c r="L348" s="107">
        <v>0</v>
      </c>
      <c r="M348" s="45"/>
      <c r="N348" s="1"/>
    </row>
    <row r="349" spans="1:14" s="5" customFormat="1" ht="35.25" customHeight="1" x14ac:dyDescent="0.3">
      <c r="A349" s="19"/>
      <c r="B349" s="33"/>
      <c r="C349" s="115" t="s">
        <v>685</v>
      </c>
      <c r="D349" s="104" t="s">
        <v>691</v>
      </c>
      <c r="E349" s="101" t="s">
        <v>151</v>
      </c>
      <c r="F349" s="105" t="s">
        <v>15</v>
      </c>
      <c r="G349" s="106" t="s">
        <v>212</v>
      </c>
      <c r="H349" s="107">
        <v>46641.08</v>
      </c>
      <c r="I349" s="107">
        <v>0</v>
      </c>
      <c r="J349" s="107">
        <v>0</v>
      </c>
      <c r="K349" s="107">
        <v>0</v>
      </c>
      <c r="L349" s="107">
        <v>0</v>
      </c>
      <c r="M349" s="45"/>
      <c r="N349" s="1"/>
    </row>
    <row r="350" spans="1:14" s="5" customFormat="1" ht="35.25" customHeight="1" x14ac:dyDescent="0.3">
      <c r="A350" s="19"/>
      <c r="B350" s="33"/>
      <c r="C350" s="115" t="s">
        <v>692</v>
      </c>
      <c r="D350" s="104" t="s">
        <v>696</v>
      </c>
      <c r="E350" s="101" t="s">
        <v>5</v>
      </c>
      <c r="F350" s="105" t="s">
        <v>91</v>
      </c>
      <c r="G350" s="106" t="s">
        <v>219</v>
      </c>
      <c r="H350" s="107">
        <v>68946.359999999986</v>
      </c>
      <c r="I350" s="107">
        <v>0</v>
      </c>
      <c r="J350" s="107">
        <v>0</v>
      </c>
      <c r="K350" s="107">
        <v>0</v>
      </c>
      <c r="L350" s="107">
        <v>0</v>
      </c>
      <c r="M350" s="45"/>
      <c r="N350" s="1"/>
    </row>
    <row r="351" spans="1:14" s="5" customFormat="1" ht="35.25" customHeight="1" x14ac:dyDescent="0.3">
      <c r="A351" s="19"/>
      <c r="B351" s="33"/>
      <c r="C351" s="115" t="s">
        <v>693</v>
      </c>
      <c r="D351" s="104" t="s">
        <v>697</v>
      </c>
      <c r="E351" s="101" t="s">
        <v>5</v>
      </c>
      <c r="F351" s="105" t="s">
        <v>91</v>
      </c>
      <c r="G351" s="106" t="s">
        <v>219</v>
      </c>
      <c r="H351" s="107">
        <v>50150</v>
      </c>
      <c r="I351" s="107">
        <v>104643.30423450648</v>
      </c>
      <c r="J351" s="107">
        <v>1552663.6957654934</v>
      </c>
      <c r="K351" s="107">
        <v>1082439.4162635398</v>
      </c>
      <c r="L351" s="107">
        <v>767560.58373646019</v>
      </c>
      <c r="M351" s="45"/>
      <c r="N351" s="1"/>
    </row>
    <row r="352" spans="1:14" s="5" customFormat="1" ht="35.25" customHeight="1" x14ac:dyDescent="0.3">
      <c r="A352" s="19"/>
      <c r="B352" s="32"/>
      <c r="C352" s="115" t="s">
        <v>694</v>
      </c>
      <c r="D352" s="104" t="s">
        <v>698</v>
      </c>
      <c r="E352" s="101" t="s">
        <v>5</v>
      </c>
      <c r="F352" s="105" t="s">
        <v>19</v>
      </c>
      <c r="G352" s="106" t="s">
        <v>220</v>
      </c>
      <c r="H352" s="107">
        <v>8777.7399999999325</v>
      </c>
      <c r="I352" s="107">
        <v>478956.30231868039</v>
      </c>
      <c r="J352" s="107">
        <v>761043.69768131967</v>
      </c>
      <c r="K352" s="107">
        <v>263296.07422626647</v>
      </c>
      <c r="L352" s="107">
        <v>514680.21654209704</v>
      </c>
      <c r="M352" s="45"/>
      <c r="N352" s="1"/>
    </row>
    <row r="353" spans="1:14" s="5" customFormat="1" ht="35.25" customHeight="1" x14ac:dyDescent="0.3">
      <c r="A353" s="19"/>
      <c r="B353" s="33"/>
      <c r="C353" s="115" t="s">
        <v>695</v>
      </c>
      <c r="D353" s="104" t="s">
        <v>699</v>
      </c>
      <c r="E353" s="101" t="s">
        <v>5</v>
      </c>
      <c r="F353" s="105" t="s">
        <v>19</v>
      </c>
      <c r="G353" s="106" t="s">
        <v>219</v>
      </c>
      <c r="H353" s="107">
        <v>75063.739999999991</v>
      </c>
      <c r="I353" s="107">
        <v>0</v>
      </c>
      <c r="J353" s="107">
        <v>0</v>
      </c>
      <c r="K353" s="107">
        <v>0</v>
      </c>
      <c r="L353" s="107">
        <v>0</v>
      </c>
      <c r="M353" s="45"/>
      <c r="N353" s="1"/>
    </row>
    <row r="354" spans="1:14" s="5" customFormat="1" ht="35.25" customHeight="1" x14ac:dyDescent="0.3">
      <c r="A354" s="19"/>
      <c r="B354" s="33"/>
      <c r="C354" s="115" t="s">
        <v>700</v>
      </c>
      <c r="D354" s="104" t="s">
        <v>701</v>
      </c>
      <c r="E354" s="101" t="s">
        <v>3</v>
      </c>
      <c r="F354" s="105" t="s">
        <v>45</v>
      </c>
      <c r="G354" s="106" t="s">
        <v>216</v>
      </c>
      <c r="H354" s="107">
        <v>0</v>
      </c>
      <c r="I354" s="107">
        <v>0</v>
      </c>
      <c r="J354" s="107">
        <v>0</v>
      </c>
      <c r="K354" s="107">
        <v>146275.59679237026</v>
      </c>
      <c r="L354" s="107">
        <v>133536.29302485054</v>
      </c>
      <c r="M354" s="45"/>
      <c r="N354" s="1"/>
    </row>
    <row r="355" spans="1:14" s="5" customFormat="1" ht="35.25" customHeight="1" x14ac:dyDescent="0.3">
      <c r="A355" s="19"/>
      <c r="B355" s="30"/>
      <c r="C355" s="115" t="s">
        <v>702</v>
      </c>
      <c r="D355" s="104" t="s">
        <v>704</v>
      </c>
      <c r="E355" s="101" t="s">
        <v>3</v>
      </c>
      <c r="F355" s="105" t="s">
        <v>405</v>
      </c>
      <c r="G355" s="106" t="s">
        <v>216</v>
      </c>
      <c r="H355" s="107">
        <v>75000</v>
      </c>
      <c r="I355" s="107">
        <v>16630.427163843069</v>
      </c>
      <c r="J355" s="107">
        <v>8369.5728361569309</v>
      </c>
      <c r="K355" s="107">
        <v>0</v>
      </c>
      <c r="L355" s="107">
        <v>0</v>
      </c>
      <c r="M355" s="45"/>
      <c r="N355" s="1"/>
    </row>
    <row r="356" spans="1:14" s="5" customFormat="1" ht="35.25" customHeight="1" x14ac:dyDescent="0.3">
      <c r="A356" s="19"/>
      <c r="B356" s="33"/>
      <c r="C356" s="115" t="s">
        <v>703</v>
      </c>
      <c r="D356" s="104" t="s">
        <v>717</v>
      </c>
      <c r="E356" s="101" t="s">
        <v>3</v>
      </c>
      <c r="F356" s="105" t="s">
        <v>405</v>
      </c>
      <c r="G356" s="106" t="s">
        <v>216</v>
      </c>
      <c r="H356" s="107">
        <v>75000</v>
      </c>
      <c r="I356" s="107">
        <v>33260.854327686138</v>
      </c>
      <c r="J356" s="107">
        <v>16739.145672313862</v>
      </c>
      <c r="K356" s="107">
        <v>0</v>
      </c>
      <c r="L356" s="107">
        <v>0</v>
      </c>
      <c r="M356" s="45"/>
      <c r="N356" s="1"/>
    </row>
    <row r="357" spans="1:14" s="5" customFormat="1" ht="35.25" customHeight="1" x14ac:dyDescent="0.3">
      <c r="A357" s="19"/>
      <c r="B357" s="33"/>
      <c r="C357" s="115" t="s">
        <v>705</v>
      </c>
      <c r="D357" s="104" t="s">
        <v>706</v>
      </c>
      <c r="E357" s="101" t="s">
        <v>5</v>
      </c>
      <c r="F357" s="105" t="s">
        <v>38</v>
      </c>
      <c r="G357" s="106" t="s">
        <v>220</v>
      </c>
      <c r="H357" s="107">
        <v>290360</v>
      </c>
      <c r="I357" s="107">
        <v>0</v>
      </c>
      <c r="J357" s="107">
        <v>0</v>
      </c>
      <c r="K357" s="107">
        <v>0</v>
      </c>
      <c r="L357" s="107">
        <v>0</v>
      </c>
      <c r="M357" s="45"/>
      <c r="N357" s="1"/>
    </row>
    <row r="358" spans="1:14" s="5" customFormat="1" ht="35.25" customHeight="1" x14ac:dyDescent="0.3">
      <c r="A358" s="19"/>
      <c r="B358" s="33"/>
      <c r="C358" s="115" t="s">
        <v>707</v>
      </c>
      <c r="D358" s="104" t="s">
        <v>718</v>
      </c>
      <c r="E358" s="101" t="s">
        <v>3</v>
      </c>
      <c r="F358" s="105" t="s">
        <v>2</v>
      </c>
      <c r="G358" s="106" t="s">
        <v>216</v>
      </c>
      <c r="H358" s="107">
        <v>0</v>
      </c>
      <c r="I358" s="107">
        <v>332608.54327686137</v>
      </c>
      <c r="J358" s="107">
        <v>667391.45672313869</v>
      </c>
      <c r="K358" s="107">
        <v>292551.19358474051</v>
      </c>
      <c r="L358" s="107">
        <v>388713.97339078388</v>
      </c>
      <c r="M358" s="45"/>
      <c r="N358" s="1"/>
    </row>
    <row r="359" spans="1:14" s="5" customFormat="1" ht="35.25" customHeight="1" x14ac:dyDescent="0.3">
      <c r="A359" s="19"/>
      <c r="B359" s="33"/>
      <c r="C359" s="115" t="s">
        <v>708</v>
      </c>
      <c r="D359" s="104" t="s">
        <v>718</v>
      </c>
      <c r="E359" s="101" t="s">
        <v>3</v>
      </c>
      <c r="F359" s="105" t="s">
        <v>461</v>
      </c>
      <c r="G359" s="106" t="s">
        <v>216</v>
      </c>
      <c r="H359" s="107">
        <v>0</v>
      </c>
      <c r="I359" s="107">
        <v>166304.27163843068</v>
      </c>
      <c r="J359" s="107">
        <v>583695.72836156934</v>
      </c>
      <c r="K359" s="107">
        <v>146275.59679237026</v>
      </c>
      <c r="L359" s="107">
        <v>194356.98669539194</v>
      </c>
      <c r="M359" s="45"/>
      <c r="N359" s="1"/>
    </row>
    <row r="360" spans="1:14" s="5" customFormat="1" ht="35.25" customHeight="1" x14ac:dyDescent="0.3">
      <c r="A360" s="19"/>
      <c r="B360" s="33"/>
      <c r="C360" s="115" t="s">
        <v>709</v>
      </c>
      <c r="D360" s="104" t="s">
        <v>719</v>
      </c>
      <c r="E360" s="101" t="s">
        <v>3</v>
      </c>
      <c r="F360" s="105" t="s">
        <v>61</v>
      </c>
      <c r="G360" s="106" t="s">
        <v>212</v>
      </c>
      <c r="H360" s="107">
        <v>0</v>
      </c>
      <c r="I360" s="107">
        <v>166304.27163843068</v>
      </c>
      <c r="J360" s="107">
        <v>133695.72836156932</v>
      </c>
      <c r="K360" s="107">
        <v>29255.11935847405</v>
      </c>
      <c r="L360" s="107">
        <v>38871.397339078387</v>
      </c>
      <c r="M360" s="45"/>
      <c r="N360" s="1"/>
    </row>
    <row r="361" spans="1:14" s="5" customFormat="1" ht="35.25" customHeight="1" x14ac:dyDescent="0.3">
      <c r="A361" s="19"/>
      <c r="B361" s="33"/>
      <c r="C361" s="115" t="s">
        <v>710</v>
      </c>
      <c r="D361" s="104" t="s">
        <v>1003</v>
      </c>
      <c r="E361" s="101" t="s">
        <v>3</v>
      </c>
      <c r="F361" s="105" t="s">
        <v>112</v>
      </c>
      <c r="G361" s="106" t="s">
        <v>212</v>
      </c>
      <c r="H361" s="107">
        <v>0</v>
      </c>
      <c r="I361" s="107">
        <v>99782.562983058422</v>
      </c>
      <c r="J361" s="107">
        <v>100217.43701694158</v>
      </c>
      <c r="K361" s="107">
        <v>29255.11935847405</v>
      </c>
      <c r="L361" s="107">
        <v>20744.88064152595</v>
      </c>
      <c r="M361" s="45"/>
      <c r="N361" s="1"/>
    </row>
    <row r="362" spans="1:14" s="5" customFormat="1" ht="35.25" customHeight="1" x14ac:dyDescent="0.3">
      <c r="A362" s="19"/>
      <c r="B362" s="33"/>
      <c r="C362" s="115" t="s">
        <v>720</v>
      </c>
      <c r="D362" s="104" t="s">
        <v>721</v>
      </c>
      <c r="E362" s="101" t="s">
        <v>3</v>
      </c>
      <c r="F362" s="105" t="s">
        <v>12</v>
      </c>
      <c r="G362" s="106" t="s">
        <v>212</v>
      </c>
      <c r="H362" s="107">
        <v>0</v>
      </c>
      <c r="I362" s="107">
        <v>0</v>
      </c>
      <c r="J362" s="107">
        <v>0</v>
      </c>
      <c r="K362" s="107">
        <v>0</v>
      </c>
      <c r="L362" s="107">
        <v>230772.69668654821</v>
      </c>
      <c r="M362" s="45"/>
      <c r="N362" s="1"/>
    </row>
    <row r="363" spans="1:14" s="5" customFormat="1" ht="35.25" customHeight="1" x14ac:dyDescent="0.3">
      <c r="A363" s="19"/>
      <c r="B363" s="33"/>
      <c r="C363" s="115" t="s">
        <v>722</v>
      </c>
      <c r="D363" s="104" t="s">
        <v>1048</v>
      </c>
      <c r="E363" s="101" t="s">
        <v>3</v>
      </c>
      <c r="F363" s="105" t="s">
        <v>12</v>
      </c>
      <c r="G363" s="106" t="s">
        <v>212</v>
      </c>
      <c r="H363" s="107">
        <v>0</v>
      </c>
      <c r="I363" s="107">
        <v>0</v>
      </c>
      <c r="J363" s="107">
        <v>0</v>
      </c>
      <c r="K363" s="107">
        <v>204785.83550931836</v>
      </c>
      <c r="L363" s="107">
        <v>134735.08096488909</v>
      </c>
      <c r="M363" s="45"/>
      <c r="N363" s="1"/>
    </row>
    <row r="364" spans="1:14" s="5" customFormat="1" ht="35.25" customHeight="1" x14ac:dyDescent="0.3">
      <c r="A364" s="19"/>
      <c r="B364" s="33"/>
      <c r="C364" s="115" t="s">
        <v>723</v>
      </c>
      <c r="D364" s="104" t="s">
        <v>734</v>
      </c>
      <c r="E364" s="101" t="s">
        <v>151</v>
      </c>
      <c r="F364" s="105" t="s">
        <v>724</v>
      </c>
      <c r="G364" s="106" t="s">
        <v>212</v>
      </c>
      <c r="H364" s="107">
        <v>27420.81</v>
      </c>
      <c r="I364" s="107">
        <v>0</v>
      </c>
      <c r="J364" s="107">
        <v>0</v>
      </c>
      <c r="K364" s="107">
        <v>0</v>
      </c>
      <c r="L364" s="107">
        <v>0</v>
      </c>
      <c r="M364" s="45"/>
      <c r="N364" s="1"/>
    </row>
    <row r="365" spans="1:14" s="5" customFormat="1" ht="35.25" customHeight="1" x14ac:dyDescent="0.3">
      <c r="A365" s="19"/>
      <c r="B365" s="33"/>
      <c r="C365" s="115" t="s">
        <v>725</v>
      </c>
      <c r="D365" s="104" t="s">
        <v>735</v>
      </c>
      <c r="E365" s="101" t="s">
        <v>3</v>
      </c>
      <c r="F365" s="105" t="s">
        <v>463</v>
      </c>
      <c r="G365" s="106" t="s">
        <v>212</v>
      </c>
      <c r="H365" s="107">
        <v>0</v>
      </c>
      <c r="I365" s="107">
        <v>99782.562983058422</v>
      </c>
      <c r="J365" s="107">
        <v>150217.43701694158</v>
      </c>
      <c r="K365" s="107">
        <v>29255.11935847405</v>
      </c>
      <c r="L365" s="107">
        <v>20744.88064152595</v>
      </c>
      <c r="M365" s="45"/>
      <c r="N365" s="1"/>
    </row>
    <row r="366" spans="1:14" s="5" customFormat="1" ht="35.25" customHeight="1" x14ac:dyDescent="0.3">
      <c r="A366" s="19"/>
      <c r="B366" s="33"/>
      <c r="C366" s="115" t="s">
        <v>726</v>
      </c>
      <c r="D366" s="104" t="s">
        <v>727</v>
      </c>
      <c r="E366" s="101" t="s">
        <v>151</v>
      </c>
      <c r="F366" s="105" t="s">
        <v>602</v>
      </c>
      <c r="G366" s="106" t="s">
        <v>212</v>
      </c>
      <c r="H366" s="107">
        <v>0</v>
      </c>
      <c r="I366" s="107">
        <v>10000</v>
      </c>
      <c r="J366" s="107">
        <v>0</v>
      </c>
      <c r="K366" s="107">
        <v>0</v>
      </c>
      <c r="L366" s="107">
        <v>0</v>
      </c>
      <c r="M366" s="45"/>
      <c r="N366" s="1"/>
    </row>
    <row r="367" spans="1:14" s="5" customFormat="1" ht="35.25" customHeight="1" x14ac:dyDescent="0.3">
      <c r="A367" s="19"/>
      <c r="B367" s="33"/>
      <c r="C367" s="115" t="s">
        <v>728</v>
      </c>
      <c r="D367" s="104" t="s">
        <v>753</v>
      </c>
      <c r="E367" s="101" t="s">
        <v>4</v>
      </c>
      <c r="F367" s="105" t="s">
        <v>599</v>
      </c>
      <c r="G367" s="106" t="s">
        <v>214</v>
      </c>
      <c r="H367" s="107">
        <v>17910</v>
      </c>
      <c r="I367" s="107">
        <v>0</v>
      </c>
      <c r="J367" s="107">
        <v>0</v>
      </c>
      <c r="K367" s="107">
        <v>0</v>
      </c>
      <c r="L367" s="107">
        <v>0</v>
      </c>
      <c r="M367" s="45"/>
      <c r="N367" s="1"/>
    </row>
    <row r="368" spans="1:14" s="5" customFormat="1" ht="35.25" customHeight="1" x14ac:dyDescent="0.3">
      <c r="A368" s="19"/>
      <c r="B368" s="33"/>
      <c r="C368" s="115" t="s">
        <v>729</v>
      </c>
      <c r="D368" s="104" t="s">
        <v>730</v>
      </c>
      <c r="E368" s="101" t="s">
        <v>3</v>
      </c>
      <c r="F368" s="105" t="s">
        <v>61</v>
      </c>
      <c r="G368" s="106" t="s">
        <v>212</v>
      </c>
      <c r="H368" s="107">
        <v>0</v>
      </c>
      <c r="I368" s="107">
        <v>26608.683462148911</v>
      </c>
      <c r="J368" s="107">
        <v>23391.316537851089</v>
      </c>
      <c r="K368" s="107">
        <v>5851.0238716948106</v>
      </c>
      <c r="L368" s="107">
        <v>4148.9761283051894</v>
      </c>
      <c r="M368" s="45"/>
      <c r="N368" s="1"/>
    </row>
    <row r="369" spans="1:14" s="5" customFormat="1" ht="35.25" customHeight="1" x14ac:dyDescent="0.3">
      <c r="A369" s="19"/>
      <c r="B369" s="33"/>
      <c r="C369" s="115" t="s">
        <v>731</v>
      </c>
      <c r="D369" s="104" t="s">
        <v>732</v>
      </c>
      <c r="E369" s="101" t="s">
        <v>3</v>
      </c>
      <c r="F369" s="105" t="s">
        <v>91</v>
      </c>
      <c r="G369" s="106" t="s">
        <v>212</v>
      </c>
      <c r="H369" s="107">
        <v>500000</v>
      </c>
      <c r="I369" s="107">
        <v>33260.854327686138</v>
      </c>
      <c r="J369" s="107">
        <v>66739.145672313869</v>
      </c>
      <c r="K369" s="107">
        <v>0</v>
      </c>
      <c r="L369" s="107">
        <v>0</v>
      </c>
      <c r="M369" s="45"/>
      <c r="N369" s="1"/>
    </row>
    <row r="370" spans="1:14" s="5" customFormat="1" ht="35.25" customHeight="1" x14ac:dyDescent="0.3">
      <c r="A370" s="19"/>
      <c r="B370" s="33"/>
      <c r="C370" s="115">
        <v>9709</v>
      </c>
      <c r="D370" s="104" t="s">
        <v>733</v>
      </c>
      <c r="E370" s="101" t="s">
        <v>5</v>
      </c>
      <c r="F370" s="105" t="s">
        <v>12</v>
      </c>
      <c r="G370" s="106" t="s">
        <v>219</v>
      </c>
      <c r="H370" s="107">
        <v>5000</v>
      </c>
      <c r="I370" s="107">
        <v>0</v>
      </c>
      <c r="J370" s="107">
        <v>10000</v>
      </c>
      <c r="K370" s="107">
        <v>5851.0238716948106</v>
      </c>
      <c r="L370" s="107">
        <v>10467.17705462704</v>
      </c>
      <c r="M370" s="45"/>
      <c r="N370" s="1"/>
    </row>
    <row r="371" spans="1:14" s="5" customFormat="1" ht="35.25" customHeight="1" x14ac:dyDescent="0.3">
      <c r="A371" s="19"/>
      <c r="B371" s="33"/>
      <c r="C371" s="115" t="s">
        <v>736</v>
      </c>
      <c r="D371" s="104" t="s">
        <v>737</v>
      </c>
      <c r="E371" s="101" t="s">
        <v>151</v>
      </c>
      <c r="F371" s="105" t="s">
        <v>197</v>
      </c>
      <c r="G371" s="106" t="s">
        <v>212</v>
      </c>
      <c r="H371" s="107">
        <v>50000</v>
      </c>
      <c r="I371" s="107">
        <v>10000</v>
      </c>
      <c r="J371" s="107">
        <v>0</v>
      </c>
      <c r="K371" s="107">
        <v>0</v>
      </c>
      <c r="L371" s="107">
        <v>0</v>
      </c>
      <c r="M371" s="45"/>
      <c r="N371" s="1"/>
    </row>
    <row r="372" spans="1:14" s="5" customFormat="1" ht="35.25" customHeight="1" x14ac:dyDescent="0.3">
      <c r="A372" s="19"/>
      <c r="B372" s="33"/>
      <c r="C372" s="115">
        <v>9702</v>
      </c>
      <c r="D372" s="104" t="s">
        <v>1004</v>
      </c>
      <c r="E372" s="101" t="s">
        <v>5</v>
      </c>
      <c r="F372" s="105" t="s">
        <v>52</v>
      </c>
      <c r="G372" s="106" t="s">
        <v>219</v>
      </c>
      <c r="H372" s="107">
        <v>20000</v>
      </c>
      <c r="I372" s="107">
        <v>13304.341731074455</v>
      </c>
      <c r="J372" s="107">
        <v>76695.658268925545</v>
      </c>
      <c r="K372" s="107">
        <v>5851.0238716948106</v>
      </c>
      <c r="L372" s="107">
        <v>4148.9761283051894</v>
      </c>
      <c r="M372" s="45"/>
      <c r="N372" s="1"/>
    </row>
    <row r="373" spans="1:14" s="5" customFormat="1" ht="35.25" customHeight="1" x14ac:dyDescent="0.3">
      <c r="A373" s="19"/>
      <c r="B373" s="33"/>
      <c r="C373" s="115">
        <v>9703</v>
      </c>
      <c r="D373" s="104" t="s">
        <v>739</v>
      </c>
      <c r="E373" s="101" t="s">
        <v>5</v>
      </c>
      <c r="F373" s="105" t="s">
        <v>52</v>
      </c>
      <c r="G373" s="106" t="s">
        <v>219</v>
      </c>
      <c r="H373" s="107">
        <v>2000</v>
      </c>
      <c r="I373" s="107">
        <v>0</v>
      </c>
      <c r="J373" s="107">
        <v>0</v>
      </c>
      <c r="K373" s="107">
        <v>0</v>
      </c>
      <c r="L373" s="107">
        <v>0</v>
      </c>
      <c r="M373" s="45"/>
      <c r="N373" s="1"/>
    </row>
    <row r="374" spans="1:14" s="5" customFormat="1" ht="35.25" customHeight="1" x14ac:dyDescent="0.3">
      <c r="A374" s="19"/>
      <c r="B374" s="33"/>
      <c r="C374" s="115">
        <v>9704</v>
      </c>
      <c r="D374" s="104" t="s">
        <v>740</v>
      </c>
      <c r="E374" s="101" t="s">
        <v>5</v>
      </c>
      <c r="F374" s="105" t="s">
        <v>52</v>
      </c>
      <c r="G374" s="106" t="s">
        <v>219</v>
      </c>
      <c r="H374" s="107">
        <v>500</v>
      </c>
      <c r="I374" s="107">
        <v>0</v>
      </c>
      <c r="J374" s="107">
        <v>0</v>
      </c>
      <c r="K374" s="107">
        <v>0</v>
      </c>
      <c r="L374" s="107">
        <v>0</v>
      </c>
      <c r="M374" s="45"/>
      <c r="N374" s="1"/>
    </row>
    <row r="375" spans="1:14" s="5" customFormat="1" ht="35.25" customHeight="1" x14ac:dyDescent="0.3">
      <c r="A375" s="19"/>
      <c r="B375" s="33"/>
      <c r="C375" s="115" t="s">
        <v>738</v>
      </c>
      <c r="D375" s="104" t="s">
        <v>741</v>
      </c>
      <c r="E375" s="101" t="s">
        <v>4</v>
      </c>
      <c r="F375" s="105" t="s">
        <v>12</v>
      </c>
      <c r="G375" s="106" t="s">
        <v>214</v>
      </c>
      <c r="H375" s="107">
        <v>20000</v>
      </c>
      <c r="I375" s="107">
        <v>0</v>
      </c>
      <c r="J375" s="107">
        <v>0</v>
      </c>
      <c r="K375" s="107">
        <v>0</v>
      </c>
      <c r="L375" s="107">
        <v>0</v>
      </c>
      <c r="M375" s="45"/>
      <c r="N375" s="1"/>
    </row>
    <row r="376" spans="1:14" s="5" customFormat="1" ht="35.25" customHeight="1" x14ac:dyDescent="0.3">
      <c r="A376" s="19"/>
      <c r="B376" s="33"/>
      <c r="C376" s="115" t="s">
        <v>742</v>
      </c>
      <c r="D376" s="104" t="s">
        <v>743</v>
      </c>
      <c r="E376" s="101" t="s">
        <v>151</v>
      </c>
      <c r="F376" s="105" t="s">
        <v>142</v>
      </c>
      <c r="G376" s="106" t="s">
        <v>212</v>
      </c>
      <c r="H376" s="107">
        <v>50000</v>
      </c>
      <c r="I376" s="107">
        <v>10000</v>
      </c>
      <c r="J376" s="107">
        <v>0</v>
      </c>
      <c r="K376" s="107">
        <v>0</v>
      </c>
      <c r="L376" s="107">
        <v>0</v>
      </c>
      <c r="M376" s="45"/>
      <c r="N376" s="1"/>
    </row>
    <row r="377" spans="1:14" s="5" customFormat="1" ht="35.25" customHeight="1" x14ac:dyDescent="0.3">
      <c r="A377" s="19"/>
      <c r="B377" s="33"/>
      <c r="C377" s="115">
        <v>9699</v>
      </c>
      <c r="D377" s="104" t="s">
        <v>744</v>
      </c>
      <c r="E377" s="101" t="s">
        <v>151</v>
      </c>
      <c r="F377" s="105" t="s">
        <v>185</v>
      </c>
      <c r="G377" s="106" t="s">
        <v>213</v>
      </c>
      <c r="H377" s="107">
        <v>25000</v>
      </c>
      <c r="I377" s="107">
        <v>15000</v>
      </c>
      <c r="J377" s="107">
        <v>0</v>
      </c>
      <c r="K377" s="107">
        <v>0</v>
      </c>
      <c r="L377" s="107">
        <v>0</v>
      </c>
      <c r="M377" s="45"/>
      <c r="N377" s="1"/>
    </row>
    <row r="378" spans="1:14" s="5" customFormat="1" ht="35.25" customHeight="1" x14ac:dyDescent="0.3">
      <c r="A378" s="19"/>
      <c r="B378" s="32"/>
      <c r="C378" s="115">
        <v>9687</v>
      </c>
      <c r="D378" s="104" t="s">
        <v>681</v>
      </c>
      <c r="E378" s="101" t="s">
        <v>5</v>
      </c>
      <c r="F378" s="105" t="s">
        <v>52</v>
      </c>
      <c r="G378" s="106" t="s">
        <v>219</v>
      </c>
      <c r="H378" s="107">
        <v>3059</v>
      </c>
      <c r="I378" s="107">
        <v>0</v>
      </c>
      <c r="J378" s="107">
        <v>0</v>
      </c>
      <c r="K378" s="107">
        <v>0</v>
      </c>
      <c r="L378" s="107">
        <v>0</v>
      </c>
      <c r="M378" s="45"/>
      <c r="N378" s="1"/>
    </row>
    <row r="379" spans="1:14" s="5" customFormat="1" ht="35.25" customHeight="1" x14ac:dyDescent="0.3">
      <c r="A379" s="19"/>
      <c r="B379" s="33"/>
      <c r="C379" s="115" t="s">
        <v>745</v>
      </c>
      <c r="D379" s="104" t="s">
        <v>746</v>
      </c>
      <c r="E379" s="101" t="s">
        <v>3</v>
      </c>
      <c r="F379" s="105" t="s">
        <v>747</v>
      </c>
      <c r="G379" s="106" t="s">
        <v>215</v>
      </c>
      <c r="H379" s="107">
        <v>100000</v>
      </c>
      <c r="I379" s="107">
        <v>0</v>
      </c>
      <c r="J379" s="107">
        <v>0</v>
      </c>
      <c r="K379" s="107">
        <v>0</v>
      </c>
      <c r="L379" s="107">
        <v>0</v>
      </c>
      <c r="M379" s="45"/>
      <c r="N379" s="1"/>
    </row>
    <row r="380" spans="1:14" s="5" customFormat="1" ht="35.25" customHeight="1" x14ac:dyDescent="0.3">
      <c r="A380" s="19"/>
      <c r="B380" s="33"/>
      <c r="C380" s="115">
        <v>9706</v>
      </c>
      <c r="D380" s="104" t="s">
        <v>748</v>
      </c>
      <c r="E380" s="101" t="s">
        <v>3</v>
      </c>
      <c r="F380" s="105" t="s">
        <v>485</v>
      </c>
      <c r="G380" s="106" t="s">
        <v>212</v>
      </c>
      <c r="H380" s="107">
        <v>60000</v>
      </c>
      <c r="I380" s="107">
        <v>0</v>
      </c>
      <c r="J380" s="107">
        <v>0</v>
      </c>
      <c r="K380" s="107">
        <v>0</v>
      </c>
      <c r="L380" s="107">
        <v>0</v>
      </c>
      <c r="M380" s="45"/>
      <c r="N380" s="1"/>
    </row>
    <row r="381" spans="1:14" s="5" customFormat="1" ht="35.25" customHeight="1" x14ac:dyDescent="0.3">
      <c r="A381" s="19"/>
      <c r="B381" s="33"/>
      <c r="C381" s="115" t="s">
        <v>749</v>
      </c>
      <c r="D381" s="104" t="s">
        <v>750</v>
      </c>
      <c r="E381" s="101" t="s">
        <v>151</v>
      </c>
      <c r="F381" s="105" t="s">
        <v>450</v>
      </c>
      <c r="G381" s="106" t="s">
        <v>212</v>
      </c>
      <c r="H381" s="107">
        <v>50000</v>
      </c>
      <c r="I381" s="107">
        <v>10000</v>
      </c>
      <c r="J381" s="107">
        <v>0</v>
      </c>
      <c r="K381" s="107">
        <v>0</v>
      </c>
      <c r="L381" s="107">
        <v>0</v>
      </c>
      <c r="M381" s="45"/>
      <c r="N381" s="1"/>
    </row>
    <row r="382" spans="1:14" s="5" customFormat="1" ht="35.25" customHeight="1" x14ac:dyDescent="0.3">
      <c r="A382" s="19"/>
      <c r="B382" s="33"/>
      <c r="C382" s="115" t="s">
        <v>751</v>
      </c>
      <c r="D382" s="104" t="s">
        <v>752</v>
      </c>
      <c r="E382" s="101" t="s">
        <v>3</v>
      </c>
      <c r="F382" s="105" t="s">
        <v>292</v>
      </c>
      <c r="G382" s="106" t="s">
        <v>212</v>
      </c>
      <c r="H382" s="107">
        <v>20000</v>
      </c>
      <c r="I382" s="107">
        <v>0</v>
      </c>
      <c r="J382" s="107">
        <v>0</v>
      </c>
      <c r="K382" s="107">
        <v>0</v>
      </c>
      <c r="L382" s="107">
        <v>0</v>
      </c>
      <c r="M382" s="45"/>
      <c r="N382" s="1"/>
    </row>
    <row r="383" spans="1:14" s="5" customFormat="1" ht="35.25" customHeight="1" x14ac:dyDescent="0.3">
      <c r="A383" s="19"/>
      <c r="B383" s="33"/>
      <c r="C383" s="115">
        <v>9721</v>
      </c>
      <c r="D383" s="104" t="s">
        <v>754</v>
      </c>
      <c r="E383" s="101" t="s">
        <v>4</v>
      </c>
      <c r="F383" s="105" t="s">
        <v>603</v>
      </c>
      <c r="G383" s="106" t="s">
        <v>217</v>
      </c>
      <c r="H383" s="107">
        <v>618717.12</v>
      </c>
      <c r="I383" s="107">
        <v>0</v>
      </c>
      <c r="J383" s="107">
        <v>0</v>
      </c>
      <c r="K383" s="107">
        <v>0</v>
      </c>
      <c r="L383" s="107">
        <v>0</v>
      </c>
      <c r="M383" s="45"/>
      <c r="N383" s="1"/>
    </row>
    <row r="384" spans="1:14" s="5" customFormat="1" ht="35.25" customHeight="1" x14ac:dyDescent="0.3">
      <c r="A384" s="19"/>
      <c r="B384" s="34"/>
      <c r="C384" s="115">
        <v>9688</v>
      </c>
      <c r="D384" s="104" t="s">
        <v>755</v>
      </c>
      <c r="E384" s="101" t="s">
        <v>5</v>
      </c>
      <c r="F384" s="105" t="s">
        <v>51</v>
      </c>
      <c r="G384" s="106" t="s">
        <v>219</v>
      </c>
      <c r="H384" s="107">
        <v>100000</v>
      </c>
      <c r="I384" s="107">
        <v>66031.649879879013</v>
      </c>
      <c r="J384" s="107">
        <v>33231.660120120985</v>
      </c>
      <c r="K384" s="107">
        <v>0</v>
      </c>
      <c r="L384" s="107">
        <v>0</v>
      </c>
      <c r="M384" s="45"/>
      <c r="N384" s="1"/>
    </row>
    <row r="385" spans="1:14" s="5" customFormat="1" ht="35.25" customHeight="1" x14ac:dyDescent="0.3">
      <c r="A385" s="19"/>
      <c r="B385" s="30"/>
      <c r="C385" s="115">
        <v>9730</v>
      </c>
      <c r="D385" s="104" t="s">
        <v>921</v>
      </c>
      <c r="E385" s="101" t="s">
        <v>117</v>
      </c>
      <c r="F385" s="105" t="s">
        <v>185</v>
      </c>
      <c r="G385" s="106" t="s">
        <v>213</v>
      </c>
      <c r="H385" s="107">
        <v>500000</v>
      </c>
      <c r="I385" s="107">
        <v>350000</v>
      </c>
      <c r="J385" s="107">
        <v>0</v>
      </c>
      <c r="K385" s="107">
        <v>0</v>
      </c>
      <c r="L385" s="107">
        <v>0</v>
      </c>
      <c r="M385" s="45"/>
      <c r="N385" s="1"/>
    </row>
    <row r="386" spans="1:14" s="5" customFormat="1" ht="35.25" customHeight="1" x14ac:dyDescent="0.3">
      <c r="A386" s="19"/>
      <c r="B386" s="30"/>
      <c r="C386" s="115">
        <v>9728</v>
      </c>
      <c r="D386" s="104" t="s">
        <v>922</v>
      </c>
      <c r="E386" s="101" t="s">
        <v>151</v>
      </c>
      <c r="F386" s="105" t="s">
        <v>185</v>
      </c>
      <c r="G386" s="106" t="s">
        <v>213</v>
      </c>
      <c r="H386" s="107">
        <v>59500</v>
      </c>
      <c r="I386" s="107">
        <v>76661.330000000133</v>
      </c>
      <c r="J386" s="107">
        <v>60342.32</v>
      </c>
      <c r="K386" s="107">
        <v>0</v>
      </c>
      <c r="L386" s="107">
        <v>0</v>
      </c>
      <c r="M386" s="45"/>
      <c r="N386" s="1"/>
    </row>
    <row r="387" spans="1:14" s="5" customFormat="1" ht="35.25" customHeight="1" x14ac:dyDescent="0.3">
      <c r="A387" s="19"/>
      <c r="B387" s="33"/>
      <c r="C387" s="115" t="s">
        <v>756</v>
      </c>
      <c r="D387" s="104" t="s">
        <v>924</v>
      </c>
      <c r="E387" s="101" t="s">
        <v>5</v>
      </c>
      <c r="F387" s="105" t="s">
        <v>185</v>
      </c>
      <c r="G387" s="106" t="s">
        <v>219</v>
      </c>
      <c r="H387" s="107">
        <v>80967.070000000007</v>
      </c>
      <c r="I387" s="107">
        <v>50000</v>
      </c>
      <c r="J387" s="107">
        <v>58000</v>
      </c>
      <c r="K387" s="107">
        <v>50000</v>
      </c>
      <c r="L387" s="107">
        <v>50000</v>
      </c>
      <c r="M387" s="45"/>
      <c r="N387" s="1"/>
    </row>
    <row r="388" spans="1:14" s="5" customFormat="1" ht="35.25" customHeight="1" x14ac:dyDescent="0.3">
      <c r="A388" s="19"/>
      <c r="B388" s="30"/>
      <c r="C388" s="115" t="s">
        <v>757</v>
      </c>
      <c r="D388" s="104" t="s">
        <v>925</v>
      </c>
      <c r="E388" s="101" t="s">
        <v>5</v>
      </c>
      <c r="F388" s="105" t="s">
        <v>9</v>
      </c>
      <c r="G388" s="106" t="s">
        <v>220</v>
      </c>
      <c r="H388" s="107">
        <v>3000</v>
      </c>
      <c r="I388" s="107">
        <v>0</v>
      </c>
      <c r="J388" s="107">
        <v>0</v>
      </c>
      <c r="K388" s="107">
        <v>0</v>
      </c>
      <c r="L388" s="107">
        <v>0</v>
      </c>
      <c r="M388" s="45"/>
      <c r="N388" s="1"/>
    </row>
    <row r="389" spans="1:14" s="5" customFormat="1" ht="35.25" customHeight="1" x14ac:dyDescent="0.3">
      <c r="A389" s="19"/>
      <c r="B389" s="34"/>
      <c r="C389" s="115" t="s">
        <v>758</v>
      </c>
      <c r="D389" s="104" t="s">
        <v>926</v>
      </c>
      <c r="E389" s="101" t="s">
        <v>5</v>
      </c>
      <c r="F389" s="105" t="s">
        <v>292</v>
      </c>
      <c r="G389" s="106" t="s">
        <v>219</v>
      </c>
      <c r="H389" s="107">
        <v>0</v>
      </c>
      <c r="I389" s="107">
        <v>0</v>
      </c>
      <c r="J389" s="107">
        <v>0</v>
      </c>
      <c r="K389" s="107">
        <v>0</v>
      </c>
      <c r="L389" s="107">
        <v>9890.2584294234948</v>
      </c>
      <c r="M389" s="45"/>
      <c r="N389" s="1"/>
    </row>
    <row r="390" spans="1:14" s="5" customFormat="1" ht="35.25" customHeight="1" x14ac:dyDescent="0.3">
      <c r="A390" s="19"/>
      <c r="B390" s="30"/>
      <c r="C390" s="115" t="s">
        <v>759</v>
      </c>
      <c r="D390" s="104" t="s">
        <v>927</v>
      </c>
      <c r="E390" s="101" t="s">
        <v>5</v>
      </c>
      <c r="F390" s="105" t="s">
        <v>40</v>
      </c>
      <c r="G390" s="106" t="s">
        <v>220</v>
      </c>
      <c r="H390" s="107">
        <v>3000</v>
      </c>
      <c r="I390" s="107">
        <v>0</v>
      </c>
      <c r="J390" s="107">
        <v>0</v>
      </c>
      <c r="K390" s="107">
        <v>0</v>
      </c>
      <c r="L390" s="107">
        <v>0</v>
      </c>
      <c r="M390" s="45"/>
      <c r="N390" s="1"/>
    </row>
    <row r="391" spans="1:14" s="5" customFormat="1" ht="35.25" customHeight="1" x14ac:dyDescent="0.3">
      <c r="A391" s="19"/>
      <c r="B391" s="30"/>
      <c r="C391" s="115" t="s">
        <v>760</v>
      </c>
      <c r="D391" s="104" t="s">
        <v>928</v>
      </c>
      <c r="E391" s="101" t="s">
        <v>4</v>
      </c>
      <c r="F391" s="105" t="s">
        <v>605</v>
      </c>
      <c r="G391" s="106" t="s">
        <v>220</v>
      </c>
      <c r="H391" s="107">
        <v>50000</v>
      </c>
      <c r="I391" s="107">
        <v>0</v>
      </c>
      <c r="J391" s="107">
        <v>0</v>
      </c>
      <c r="K391" s="107">
        <v>0</v>
      </c>
      <c r="L391" s="107">
        <v>0</v>
      </c>
      <c r="M391" s="45"/>
      <c r="N391" s="1"/>
    </row>
    <row r="392" spans="1:14" s="5" customFormat="1" ht="35.25" customHeight="1" x14ac:dyDescent="0.3">
      <c r="A392" s="19"/>
      <c r="B392" s="30"/>
      <c r="C392" s="115" t="s">
        <v>761</v>
      </c>
      <c r="D392" s="104" t="s">
        <v>925</v>
      </c>
      <c r="E392" s="101" t="s">
        <v>5</v>
      </c>
      <c r="F392" s="105" t="s">
        <v>33</v>
      </c>
      <c r="G392" s="106" t="s">
        <v>217</v>
      </c>
      <c r="H392" s="107">
        <v>3500</v>
      </c>
      <c r="I392" s="107">
        <v>0</v>
      </c>
      <c r="J392" s="107">
        <v>0</v>
      </c>
      <c r="K392" s="107">
        <v>0</v>
      </c>
      <c r="L392" s="107">
        <v>0</v>
      </c>
      <c r="M392" s="45"/>
      <c r="N392" s="1"/>
    </row>
    <row r="393" spans="1:14" s="5" customFormat="1" ht="35.25" customHeight="1" x14ac:dyDescent="0.3">
      <c r="A393" s="19"/>
      <c r="B393" s="30"/>
      <c r="C393" s="115" t="s">
        <v>762</v>
      </c>
      <c r="D393" s="104" t="s">
        <v>929</v>
      </c>
      <c r="E393" s="101" t="s">
        <v>5</v>
      </c>
      <c r="F393" s="105" t="s">
        <v>415</v>
      </c>
      <c r="G393" s="106" t="s">
        <v>219</v>
      </c>
      <c r="H393" s="107">
        <v>29999.72</v>
      </c>
      <c r="I393" s="107">
        <v>23282.784290164531</v>
      </c>
      <c r="J393" s="107">
        <v>11717.495709835468</v>
      </c>
      <c r="K393" s="107">
        <v>0</v>
      </c>
      <c r="L393" s="107">
        <v>0</v>
      </c>
      <c r="M393" s="45"/>
      <c r="N393" s="1"/>
    </row>
    <row r="394" spans="1:14" s="5" customFormat="1" ht="35.25" customHeight="1" x14ac:dyDescent="0.3">
      <c r="A394" s="19"/>
      <c r="B394" s="30"/>
      <c r="C394" s="115" t="s">
        <v>763</v>
      </c>
      <c r="D394" s="104" t="s">
        <v>927</v>
      </c>
      <c r="E394" s="101" t="s">
        <v>5</v>
      </c>
      <c r="F394" s="105" t="s">
        <v>399</v>
      </c>
      <c r="G394" s="106" t="s">
        <v>220</v>
      </c>
      <c r="H394" s="107">
        <v>500</v>
      </c>
      <c r="I394" s="107">
        <v>0</v>
      </c>
      <c r="J394" s="107">
        <v>0</v>
      </c>
      <c r="K394" s="107">
        <v>0</v>
      </c>
      <c r="L394" s="107">
        <v>0</v>
      </c>
      <c r="M394" s="45"/>
      <c r="N394" s="1"/>
    </row>
    <row r="395" spans="1:14" s="5" customFormat="1" ht="35.25" customHeight="1" x14ac:dyDescent="0.3">
      <c r="A395" s="19"/>
      <c r="B395" s="30"/>
      <c r="C395" s="115" t="s">
        <v>764</v>
      </c>
      <c r="D395" s="104" t="s">
        <v>930</v>
      </c>
      <c r="E395" s="101" t="s">
        <v>5</v>
      </c>
      <c r="F395" s="105" t="s">
        <v>505</v>
      </c>
      <c r="G395" s="106" t="s">
        <v>219</v>
      </c>
      <c r="H395" s="107">
        <v>30000</v>
      </c>
      <c r="I395" s="107">
        <v>0</v>
      </c>
      <c r="J395" s="107">
        <v>0</v>
      </c>
      <c r="K395" s="107">
        <v>0</v>
      </c>
      <c r="L395" s="107">
        <v>0</v>
      </c>
      <c r="M395" s="45"/>
      <c r="N395" s="1"/>
    </row>
    <row r="396" spans="1:14" s="5" customFormat="1" ht="35.25" customHeight="1" x14ac:dyDescent="0.3">
      <c r="A396" s="19"/>
      <c r="B396" s="30"/>
      <c r="C396" s="115" t="s">
        <v>765</v>
      </c>
      <c r="D396" s="104" t="s">
        <v>931</v>
      </c>
      <c r="E396" s="101" t="s">
        <v>5</v>
      </c>
      <c r="F396" s="105" t="s">
        <v>185</v>
      </c>
      <c r="G396" s="106" t="s">
        <v>220</v>
      </c>
      <c r="H396" s="107">
        <v>30000</v>
      </c>
      <c r="I396" s="107">
        <v>0</v>
      </c>
      <c r="J396" s="107">
        <v>0</v>
      </c>
      <c r="K396" s="107">
        <v>0</v>
      </c>
      <c r="L396" s="107">
        <v>0</v>
      </c>
      <c r="M396" s="45"/>
      <c r="N396" s="1"/>
    </row>
    <row r="397" spans="1:14" s="5" customFormat="1" ht="35.25" customHeight="1" x14ac:dyDescent="0.3">
      <c r="A397" s="19"/>
      <c r="B397" s="30"/>
      <c r="C397" s="115" t="s">
        <v>766</v>
      </c>
      <c r="D397" s="104" t="s">
        <v>932</v>
      </c>
      <c r="E397" s="101" t="s">
        <v>5</v>
      </c>
      <c r="F397" s="105" t="s">
        <v>70</v>
      </c>
      <c r="G397" s="106" t="s">
        <v>219</v>
      </c>
      <c r="H397" s="107">
        <v>525.70999999999913</v>
      </c>
      <c r="I397" s="107">
        <v>0</v>
      </c>
      <c r="J397" s="107">
        <v>0</v>
      </c>
      <c r="K397" s="107">
        <v>0</v>
      </c>
      <c r="L397" s="107">
        <v>0</v>
      </c>
      <c r="M397" s="45"/>
      <c r="N397" s="1"/>
    </row>
    <row r="398" spans="1:14" s="5" customFormat="1" ht="35.25" customHeight="1" x14ac:dyDescent="0.3">
      <c r="A398" s="19"/>
      <c r="B398" s="30"/>
      <c r="C398" s="115" t="s">
        <v>767</v>
      </c>
      <c r="D398" s="104" t="s">
        <v>933</v>
      </c>
      <c r="E398" s="101" t="s">
        <v>5</v>
      </c>
      <c r="F398" s="105" t="s">
        <v>399</v>
      </c>
      <c r="G398" s="106" t="s">
        <v>219</v>
      </c>
      <c r="H398" s="107">
        <v>111000</v>
      </c>
      <c r="I398" s="107">
        <v>0</v>
      </c>
      <c r="J398" s="107">
        <v>0</v>
      </c>
      <c r="K398" s="107">
        <v>0</v>
      </c>
      <c r="L398" s="107">
        <v>0</v>
      </c>
      <c r="M398" s="45"/>
      <c r="N398" s="1"/>
    </row>
    <row r="399" spans="1:14" s="5" customFormat="1" ht="35.25" customHeight="1" x14ac:dyDescent="0.3">
      <c r="A399" s="19"/>
      <c r="B399" s="30"/>
      <c r="C399" s="115" t="s">
        <v>768</v>
      </c>
      <c r="D399" s="104" t="s">
        <v>934</v>
      </c>
      <c r="E399" s="101" t="s">
        <v>5</v>
      </c>
      <c r="F399" s="105" t="s">
        <v>1005</v>
      </c>
      <c r="G399" s="106" t="s">
        <v>219</v>
      </c>
      <c r="H399" s="107">
        <v>10441.200000000001</v>
      </c>
      <c r="I399" s="107">
        <v>1663.0427163843069</v>
      </c>
      <c r="J399" s="107">
        <v>3336.9572836156931</v>
      </c>
      <c r="K399" s="107">
        <v>1462.7559679237027</v>
      </c>
      <c r="L399" s="107">
        <v>3519.2440320762971</v>
      </c>
      <c r="M399" s="45"/>
      <c r="N399" s="1"/>
    </row>
    <row r="400" spans="1:14" s="5" customFormat="1" ht="35.25" customHeight="1" x14ac:dyDescent="0.3">
      <c r="A400" s="19"/>
      <c r="B400" s="34"/>
      <c r="C400" s="115" t="s">
        <v>769</v>
      </c>
      <c r="D400" s="104" t="s">
        <v>935</v>
      </c>
      <c r="E400" s="101" t="s">
        <v>5</v>
      </c>
      <c r="F400" s="105" t="s">
        <v>402</v>
      </c>
      <c r="G400" s="106" t="s">
        <v>219</v>
      </c>
      <c r="H400" s="107">
        <v>12000</v>
      </c>
      <c r="I400" s="107">
        <v>0</v>
      </c>
      <c r="J400" s="107">
        <v>0</v>
      </c>
      <c r="K400" s="107">
        <v>0</v>
      </c>
      <c r="L400" s="107">
        <v>0</v>
      </c>
      <c r="M400" s="45"/>
      <c r="N400" s="1"/>
    </row>
    <row r="401" spans="1:14" s="5" customFormat="1" ht="35.25" customHeight="1" x14ac:dyDescent="0.3">
      <c r="A401" s="19"/>
      <c r="B401" s="30"/>
      <c r="C401" s="115">
        <v>9729</v>
      </c>
      <c r="D401" s="104" t="s">
        <v>936</v>
      </c>
      <c r="E401" s="101" t="s">
        <v>151</v>
      </c>
      <c r="F401" s="105" t="s">
        <v>185</v>
      </c>
      <c r="G401" s="106" t="s">
        <v>212</v>
      </c>
      <c r="H401" s="107">
        <v>10000</v>
      </c>
      <c r="I401" s="107">
        <v>0</v>
      </c>
      <c r="J401" s="107">
        <v>0</v>
      </c>
      <c r="K401" s="107">
        <v>0</v>
      </c>
      <c r="L401" s="107">
        <v>0</v>
      </c>
      <c r="M401" s="45"/>
      <c r="N401" s="1"/>
    </row>
    <row r="402" spans="1:14" s="5" customFormat="1" ht="35.25" customHeight="1" x14ac:dyDescent="0.3">
      <c r="A402" s="19"/>
      <c r="B402" s="30"/>
      <c r="C402" s="115" t="s">
        <v>770</v>
      </c>
      <c r="D402" s="104" t="s">
        <v>937</v>
      </c>
      <c r="E402" s="101" t="s">
        <v>5</v>
      </c>
      <c r="F402" s="105" t="s">
        <v>39</v>
      </c>
      <c r="G402" s="106" t="s">
        <v>219</v>
      </c>
      <c r="H402" s="107">
        <v>10000</v>
      </c>
      <c r="I402" s="107">
        <v>0</v>
      </c>
      <c r="J402" s="107">
        <v>0</v>
      </c>
      <c r="K402" s="107">
        <v>0</v>
      </c>
      <c r="L402" s="107">
        <v>0</v>
      </c>
      <c r="M402" s="45"/>
      <c r="N402" s="1"/>
    </row>
    <row r="403" spans="1:14" s="5" customFormat="1" ht="35.25" customHeight="1" x14ac:dyDescent="0.3">
      <c r="A403" s="19"/>
      <c r="B403" s="30"/>
      <c r="C403" s="115" t="s">
        <v>771</v>
      </c>
      <c r="D403" s="104" t="s">
        <v>938</v>
      </c>
      <c r="E403" s="101" t="s">
        <v>5</v>
      </c>
      <c r="F403" s="105" t="s">
        <v>276</v>
      </c>
      <c r="G403" s="106" t="s">
        <v>219</v>
      </c>
      <c r="H403" s="107">
        <v>59557.45</v>
      </c>
      <c r="I403" s="107">
        <v>0</v>
      </c>
      <c r="J403" s="107">
        <v>0</v>
      </c>
      <c r="K403" s="107">
        <v>0</v>
      </c>
      <c r="L403" s="107">
        <v>0</v>
      </c>
      <c r="M403" s="45"/>
      <c r="N403" s="1"/>
    </row>
    <row r="404" spans="1:14" s="5" customFormat="1" ht="35.25" customHeight="1" x14ac:dyDescent="0.3">
      <c r="A404" s="19"/>
      <c r="B404" s="34"/>
      <c r="C404" s="115" t="s">
        <v>772</v>
      </c>
      <c r="D404" s="104" t="s">
        <v>939</v>
      </c>
      <c r="E404" s="101" t="s">
        <v>5</v>
      </c>
      <c r="F404" s="105" t="s">
        <v>19</v>
      </c>
      <c r="G404" s="106" t="s">
        <v>219</v>
      </c>
      <c r="H404" s="107">
        <v>2000</v>
      </c>
      <c r="I404" s="107">
        <v>0</v>
      </c>
      <c r="J404" s="107">
        <v>0</v>
      </c>
      <c r="K404" s="107">
        <v>0</v>
      </c>
      <c r="L404" s="107">
        <v>0</v>
      </c>
      <c r="M404" s="45"/>
      <c r="N404" s="1"/>
    </row>
    <row r="405" spans="1:14" s="5" customFormat="1" ht="35.25" customHeight="1" x14ac:dyDescent="0.3">
      <c r="A405" s="19"/>
      <c r="B405" s="30"/>
      <c r="C405" s="115" t="s">
        <v>773</v>
      </c>
      <c r="D405" s="104" t="s">
        <v>927</v>
      </c>
      <c r="E405" s="101" t="s">
        <v>5</v>
      </c>
      <c r="F405" s="105" t="s">
        <v>614</v>
      </c>
      <c r="G405" s="106" t="s">
        <v>220</v>
      </c>
      <c r="H405" s="107">
        <v>0</v>
      </c>
      <c r="I405" s="107">
        <v>137930</v>
      </c>
      <c r="J405" s="107">
        <v>0</v>
      </c>
      <c r="K405" s="107">
        <v>0</v>
      </c>
      <c r="L405" s="107">
        <v>0</v>
      </c>
      <c r="M405" s="45"/>
      <c r="N405" s="1"/>
    </row>
    <row r="406" spans="1:14" s="5" customFormat="1" ht="35.25" customHeight="1" x14ac:dyDescent="0.3">
      <c r="A406" s="19"/>
      <c r="B406" s="30"/>
      <c r="C406" s="115" t="s">
        <v>774</v>
      </c>
      <c r="D406" s="104" t="s">
        <v>927</v>
      </c>
      <c r="E406" s="101" t="s">
        <v>5</v>
      </c>
      <c r="F406" s="105" t="s">
        <v>450</v>
      </c>
      <c r="G406" s="106" t="s">
        <v>220</v>
      </c>
      <c r="H406" s="107">
        <v>0</v>
      </c>
      <c r="I406" s="107">
        <v>0</v>
      </c>
      <c r="J406" s="107">
        <v>0</v>
      </c>
      <c r="K406" s="107">
        <v>17553.071615084431</v>
      </c>
      <c r="L406" s="107">
        <v>12446.928384915569</v>
      </c>
      <c r="M406" s="45"/>
      <c r="N406" s="1"/>
    </row>
    <row r="407" spans="1:14" s="5" customFormat="1" ht="35.25" customHeight="1" x14ac:dyDescent="0.3">
      <c r="A407" s="19"/>
      <c r="B407" s="30"/>
      <c r="C407" s="115" t="s">
        <v>775</v>
      </c>
      <c r="D407" s="104" t="s">
        <v>927</v>
      </c>
      <c r="E407" s="101" t="s">
        <v>5</v>
      </c>
      <c r="F407" s="105" t="s">
        <v>450</v>
      </c>
      <c r="G407" s="106" t="s">
        <v>220</v>
      </c>
      <c r="H407" s="107">
        <v>0</v>
      </c>
      <c r="I407" s="107">
        <v>30000</v>
      </c>
      <c r="J407" s="107">
        <v>0</v>
      </c>
      <c r="K407" s="107">
        <v>0</v>
      </c>
      <c r="L407" s="107">
        <v>0</v>
      </c>
      <c r="M407" s="45"/>
      <c r="N407" s="1"/>
    </row>
    <row r="408" spans="1:14" s="5" customFormat="1" ht="35.25" customHeight="1" x14ac:dyDescent="0.3">
      <c r="A408" s="19"/>
      <c r="B408" s="30"/>
      <c r="C408" s="115" t="s">
        <v>776</v>
      </c>
      <c r="D408" s="104" t="s">
        <v>941</v>
      </c>
      <c r="E408" s="101" t="s">
        <v>5</v>
      </c>
      <c r="F408" s="105" t="s">
        <v>1007</v>
      </c>
      <c r="G408" s="106" t="s">
        <v>220</v>
      </c>
      <c r="H408" s="107">
        <v>0</v>
      </c>
      <c r="I408" s="107">
        <v>30000</v>
      </c>
      <c r="J408" s="107">
        <v>0</v>
      </c>
      <c r="K408" s="107">
        <v>0</v>
      </c>
      <c r="L408" s="107">
        <v>0</v>
      </c>
      <c r="M408" s="45"/>
      <c r="N408" s="1"/>
    </row>
    <row r="409" spans="1:14" s="5" customFormat="1" ht="35.25" customHeight="1" x14ac:dyDescent="0.3">
      <c r="A409" s="19"/>
      <c r="B409" s="30"/>
      <c r="C409" s="115" t="s">
        <v>777</v>
      </c>
      <c r="D409" s="104" t="s">
        <v>942</v>
      </c>
      <c r="E409" s="101" t="s">
        <v>5</v>
      </c>
      <c r="F409" s="105" t="s">
        <v>1008</v>
      </c>
      <c r="G409" s="106" t="s">
        <v>220</v>
      </c>
      <c r="H409" s="107">
        <v>0</v>
      </c>
      <c r="I409" s="107">
        <v>99782.562983058422</v>
      </c>
      <c r="J409" s="107">
        <v>200217.43701694158</v>
      </c>
      <c r="K409" s="107">
        <v>193083.78776592875</v>
      </c>
      <c r="L409" s="107">
        <v>136916.21223407125</v>
      </c>
      <c r="M409" s="45"/>
      <c r="N409" s="1"/>
    </row>
    <row r="410" spans="1:14" s="5" customFormat="1" ht="35.25" customHeight="1" x14ac:dyDescent="0.3">
      <c r="A410" s="19"/>
      <c r="B410" s="30"/>
      <c r="C410" s="115" t="s">
        <v>778</v>
      </c>
      <c r="D410" s="104" t="s">
        <v>927</v>
      </c>
      <c r="E410" s="101" t="s">
        <v>5</v>
      </c>
      <c r="F410" s="105" t="s">
        <v>17</v>
      </c>
      <c r="G410" s="106" t="s">
        <v>220</v>
      </c>
      <c r="H410" s="107">
        <v>20000</v>
      </c>
      <c r="I410" s="107">
        <v>10000</v>
      </c>
      <c r="J410" s="107">
        <v>0</v>
      </c>
      <c r="K410" s="107">
        <v>0</v>
      </c>
      <c r="L410" s="107">
        <v>0</v>
      </c>
      <c r="M410" s="45"/>
      <c r="N410" s="1"/>
    </row>
    <row r="411" spans="1:14" s="5" customFormat="1" ht="35.25" customHeight="1" x14ac:dyDescent="0.3">
      <c r="A411" s="19"/>
      <c r="B411" s="30"/>
      <c r="C411" s="115" t="s">
        <v>779</v>
      </c>
      <c r="D411" s="104" t="s">
        <v>927</v>
      </c>
      <c r="E411" s="101" t="s">
        <v>5</v>
      </c>
      <c r="F411" s="105" t="s">
        <v>17</v>
      </c>
      <c r="G411" s="106" t="s">
        <v>220</v>
      </c>
      <c r="H411" s="107">
        <v>20000</v>
      </c>
      <c r="I411" s="107">
        <v>10000</v>
      </c>
      <c r="J411" s="107">
        <v>0</v>
      </c>
      <c r="K411" s="107">
        <v>0</v>
      </c>
      <c r="L411" s="107">
        <v>0</v>
      </c>
      <c r="M411" s="45"/>
      <c r="N411" s="1"/>
    </row>
    <row r="412" spans="1:14" s="5" customFormat="1" ht="35.25" customHeight="1" x14ac:dyDescent="0.3">
      <c r="A412" s="19"/>
      <c r="B412" s="30"/>
      <c r="C412" s="115" t="s">
        <v>780</v>
      </c>
      <c r="D412" s="104" t="s">
        <v>940</v>
      </c>
      <c r="E412" s="101" t="s">
        <v>5</v>
      </c>
      <c r="F412" s="105" t="s">
        <v>17</v>
      </c>
      <c r="G412" s="106" t="s">
        <v>220</v>
      </c>
      <c r="H412" s="107">
        <v>0</v>
      </c>
      <c r="I412" s="107">
        <v>0</v>
      </c>
      <c r="J412" s="107">
        <v>0</v>
      </c>
      <c r="K412" s="107">
        <v>0</v>
      </c>
      <c r="L412" s="107">
        <v>82418.820245195791</v>
      </c>
      <c r="M412" s="45"/>
      <c r="N412" s="1"/>
    </row>
    <row r="413" spans="1:14" s="5" customFormat="1" ht="35.25" customHeight="1" x14ac:dyDescent="0.3">
      <c r="A413" s="19"/>
      <c r="B413" s="30"/>
      <c r="C413" s="115" t="s">
        <v>781</v>
      </c>
      <c r="D413" s="104" t="s">
        <v>927</v>
      </c>
      <c r="E413" s="101" t="s">
        <v>5</v>
      </c>
      <c r="F413" s="105" t="s">
        <v>17</v>
      </c>
      <c r="G413" s="106" t="s">
        <v>220</v>
      </c>
      <c r="H413" s="107">
        <v>0</v>
      </c>
      <c r="I413" s="107">
        <v>30000</v>
      </c>
      <c r="J413" s="107">
        <v>0</v>
      </c>
      <c r="K413" s="107">
        <v>0</v>
      </c>
      <c r="L413" s="107">
        <v>0</v>
      </c>
      <c r="M413" s="45"/>
      <c r="N413" s="1"/>
    </row>
    <row r="414" spans="1:14" s="5" customFormat="1" ht="35.25" customHeight="1" x14ac:dyDescent="0.3">
      <c r="A414" s="19"/>
      <c r="B414" s="30"/>
      <c r="C414" s="115" t="s">
        <v>782</v>
      </c>
      <c r="D414" s="104" t="s">
        <v>940</v>
      </c>
      <c r="E414" s="101" t="s">
        <v>5</v>
      </c>
      <c r="F414" s="105" t="s">
        <v>110</v>
      </c>
      <c r="G414" s="106" t="s">
        <v>220</v>
      </c>
      <c r="H414" s="107">
        <v>0</v>
      </c>
      <c r="I414" s="107">
        <v>0</v>
      </c>
      <c r="J414" s="107">
        <v>0</v>
      </c>
      <c r="K414" s="107">
        <v>87765.358075422148</v>
      </c>
      <c r="L414" s="107">
        <v>62234.641924577852</v>
      </c>
      <c r="M414" s="45"/>
      <c r="N414" s="1"/>
    </row>
    <row r="415" spans="1:14" s="5" customFormat="1" ht="35.25" customHeight="1" x14ac:dyDescent="0.3">
      <c r="A415" s="19"/>
      <c r="B415" s="30"/>
      <c r="C415" s="115" t="s">
        <v>783</v>
      </c>
      <c r="D415" s="104" t="s">
        <v>927</v>
      </c>
      <c r="E415" s="101" t="s">
        <v>5</v>
      </c>
      <c r="F415" s="105" t="s">
        <v>40</v>
      </c>
      <c r="G415" s="106" t="s">
        <v>220</v>
      </c>
      <c r="H415" s="107">
        <v>75000</v>
      </c>
      <c r="I415" s="107">
        <v>75000</v>
      </c>
      <c r="J415" s="107">
        <v>0</v>
      </c>
      <c r="K415" s="107">
        <v>0</v>
      </c>
      <c r="L415" s="107">
        <v>0</v>
      </c>
      <c r="M415" s="45"/>
      <c r="N415" s="1"/>
    </row>
    <row r="416" spans="1:14" s="5" customFormat="1" ht="35.25" customHeight="1" x14ac:dyDescent="0.3">
      <c r="A416" s="19"/>
      <c r="B416" s="30"/>
      <c r="C416" s="115" t="s">
        <v>784</v>
      </c>
      <c r="D416" s="104" t="s">
        <v>927</v>
      </c>
      <c r="E416" s="101" t="s">
        <v>5</v>
      </c>
      <c r="F416" s="105" t="s">
        <v>28</v>
      </c>
      <c r="G416" s="106" t="s">
        <v>220</v>
      </c>
      <c r="H416" s="107">
        <v>0</v>
      </c>
      <c r="I416" s="107">
        <v>30000</v>
      </c>
      <c r="J416" s="107">
        <v>0</v>
      </c>
      <c r="K416" s="107">
        <v>0</v>
      </c>
      <c r="L416" s="107">
        <v>0</v>
      </c>
      <c r="M416" s="45"/>
      <c r="N416" s="1"/>
    </row>
    <row r="417" spans="1:14" s="5" customFormat="1" ht="35.25" customHeight="1" x14ac:dyDescent="0.3">
      <c r="A417" s="19"/>
      <c r="B417" s="30"/>
      <c r="C417" s="115" t="s">
        <v>785</v>
      </c>
      <c r="D417" s="104" t="s">
        <v>927</v>
      </c>
      <c r="E417" s="101" t="s">
        <v>5</v>
      </c>
      <c r="F417" s="105" t="s">
        <v>33</v>
      </c>
      <c r="G417" s="106" t="s">
        <v>220</v>
      </c>
      <c r="H417" s="107">
        <v>0</v>
      </c>
      <c r="I417" s="107">
        <v>30000</v>
      </c>
      <c r="J417" s="107">
        <v>0</v>
      </c>
      <c r="K417" s="107">
        <v>0</v>
      </c>
      <c r="L417" s="107">
        <v>0</v>
      </c>
      <c r="M417" s="45"/>
      <c r="N417" s="1"/>
    </row>
    <row r="418" spans="1:14" s="5" customFormat="1" ht="35.25" customHeight="1" x14ac:dyDescent="0.3">
      <c r="A418" s="19"/>
      <c r="B418" s="30"/>
      <c r="C418" s="115" t="s">
        <v>786</v>
      </c>
      <c r="D418" s="104" t="s">
        <v>927</v>
      </c>
      <c r="E418" s="101" t="s">
        <v>5</v>
      </c>
      <c r="F418" s="105" t="s">
        <v>33</v>
      </c>
      <c r="G418" s="106" t="s">
        <v>220</v>
      </c>
      <c r="H418" s="107">
        <v>0</v>
      </c>
      <c r="I418" s="107">
        <v>30000</v>
      </c>
      <c r="J418" s="107">
        <v>0</v>
      </c>
      <c r="K418" s="107">
        <v>0</v>
      </c>
      <c r="L418" s="107">
        <v>0</v>
      </c>
      <c r="M418" s="45"/>
      <c r="N418" s="1"/>
    </row>
    <row r="419" spans="1:14" s="5" customFormat="1" ht="35.25" customHeight="1" x14ac:dyDescent="0.3">
      <c r="A419" s="19"/>
      <c r="B419" s="30"/>
      <c r="C419" s="115" t="s">
        <v>787</v>
      </c>
      <c r="D419" s="104" t="s">
        <v>927</v>
      </c>
      <c r="E419" s="101" t="s">
        <v>5</v>
      </c>
      <c r="F419" s="105" t="s">
        <v>33</v>
      </c>
      <c r="G419" s="106" t="s">
        <v>220</v>
      </c>
      <c r="H419" s="107">
        <v>0</v>
      </c>
      <c r="I419" s="107">
        <v>30000</v>
      </c>
      <c r="J419" s="107">
        <v>0</v>
      </c>
      <c r="K419" s="107">
        <v>0</v>
      </c>
      <c r="L419" s="107">
        <v>0</v>
      </c>
      <c r="M419" s="45"/>
      <c r="N419" s="1"/>
    </row>
    <row r="420" spans="1:14" s="5" customFormat="1" ht="35.25" customHeight="1" x14ac:dyDescent="0.3">
      <c r="A420" s="19"/>
      <c r="B420" s="30"/>
      <c r="C420" s="115" t="s">
        <v>788</v>
      </c>
      <c r="D420" s="104" t="s">
        <v>927</v>
      </c>
      <c r="E420" s="101" t="s">
        <v>5</v>
      </c>
      <c r="F420" s="105" t="s">
        <v>10</v>
      </c>
      <c r="G420" s="106" t="s">
        <v>220</v>
      </c>
      <c r="H420" s="107">
        <v>5000</v>
      </c>
      <c r="I420" s="107">
        <v>25000</v>
      </c>
      <c r="J420" s="107">
        <v>0</v>
      </c>
      <c r="K420" s="107">
        <v>0</v>
      </c>
      <c r="L420" s="107">
        <v>0</v>
      </c>
      <c r="M420" s="45"/>
      <c r="N420" s="1"/>
    </row>
    <row r="421" spans="1:14" s="5" customFormat="1" ht="35.25" customHeight="1" x14ac:dyDescent="0.3">
      <c r="A421" s="19"/>
      <c r="B421" s="30"/>
      <c r="C421" s="115" t="s">
        <v>789</v>
      </c>
      <c r="D421" s="104" t="s">
        <v>927</v>
      </c>
      <c r="E421" s="101" t="s">
        <v>5</v>
      </c>
      <c r="F421" s="105" t="s">
        <v>10</v>
      </c>
      <c r="G421" s="106" t="s">
        <v>220</v>
      </c>
      <c r="H421" s="107">
        <v>5000</v>
      </c>
      <c r="I421" s="107">
        <v>25000</v>
      </c>
      <c r="J421" s="107">
        <v>0</v>
      </c>
      <c r="K421" s="107">
        <v>0</v>
      </c>
      <c r="L421" s="107">
        <v>0</v>
      </c>
      <c r="M421" s="45"/>
      <c r="N421" s="1"/>
    </row>
    <row r="422" spans="1:14" s="5" customFormat="1" ht="35.25" customHeight="1" x14ac:dyDescent="0.3">
      <c r="A422" s="19"/>
      <c r="B422" s="30"/>
      <c r="C422" s="115" t="s">
        <v>790</v>
      </c>
      <c r="D422" s="104" t="s">
        <v>927</v>
      </c>
      <c r="E422" s="101" t="s">
        <v>5</v>
      </c>
      <c r="F422" s="105" t="s">
        <v>10</v>
      </c>
      <c r="G422" s="106" t="s">
        <v>220</v>
      </c>
      <c r="H422" s="107">
        <v>5000</v>
      </c>
      <c r="I422" s="107">
        <v>25000</v>
      </c>
      <c r="J422" s="107">
        <v>0</v>
      </c>
      <c r="K422" s="107">
        <v>0</v>
      </c>
      <c r="L422" s="107">
        <v>0</v>
      </c>
      <c r="M422" s="45"/>
      <c r="N422" s="1"/>
    </row>
    <row r="423" spans="1:14" s="5" customFormat="1" ht="35.25" customHeight="1" x14ac:dyDescent="0.3">
      <c r="A423" s="19"/>
      <c r="B423" s="30"/>
      <c r="C423" s="115" t="s">
        <v>791</v>
      </c>
      <c r="D423" s="104" t="s">
        <v>927</v>
      </c>
      <c r="E423" s="101" t="s">
        <v>5</v>
      </c>
      <c r="F423" s="105" t="s">
        <v>10</v>
      </c>
      <c r="G423" s="106" t="s">
        <v>220</v>
      </c>
      <c r="H423" s="107">
        <v>5000</v>
      </c>
      <c r="I423" s="107">
        <v>25000</v>
      </c>
      <c r="J423" s="107">
        <v>0</v>
      </c>
      <c r="K423" s="107">
        <v>0</v>
      </c>
      <c r="L423" s="107">
        <v>0</v>
      </c>
      <c r="M423" s="45"/>
      <c r="N423" s="1"/>
    </row>
    <row r="424" spans="1:14" s="5" customFormat="1" ht="35.25" customHeight="1" x14ac:dyDescent="0.3">
      <c r="A424" s="19"/>
      <c r="B424" s="30"/>
      <c r="C424" s="115" t="s">
        <v>792</v>
      </c>
      <c r="D424" s="104" t="s">
        <v>927</v>
      </c>
      <c r="E424" s="101" t="s">
        <v>5</v>
      </c>
      <c r="F424" s="105" t="s">
        <v>10</v>
      </c>
      <c r="G424" s="106" t="s">
        <v>220</v>
      </c>
      <c r="H424" s="107">
        <v>0</v>
      </c>
      <c r="I424" s="107">
        <v>30000</v>
      </c>
      <c r="J424" s="107">
        <v>0</v>
      </c>
      <c r="K424" s="107">
        <v>0</v>
      </c>
      <c r="L424" s="107">
        <v>0</v>
      </c>
      <c r="M424" s="45"/>
      <c r="N424" s="1"/>
    </row>
    <row r="425" spans="1:14" s="5" customFormat="1" ht="35.25" customHeight="1" x14ac:dyDescent="0.3">
      <c r="A425" s="19"/>
      <c r="B425" s="30"/>
      <c r="C425" s="115" t="s">
        <v>793</v>
      </c>
      <c r="D425" s="104" t="s">
        <v>927</v>
      </c>
      <c r="E425" s="101" t="s">
        <v>5</v>
      </c>
      <c r="F425" s="105" t="s">
        <v>9</v>
      </c>
      <c r="G425" s="106" t="s">
        <v>220</v>
      </c>
      <c r="H425" s="107">
        <v>0</v>
      </c>
      <c r="I425" s="107">
        <v>0</v>
      </c>
      <c r="J425" s="107">
        <v>0</v>
      </c>
      <c r="K425" s="107">
        <v>0</v>
      </c>
      <c r="L425" s="107">
        <v>27472.940081731929</v>
      </c>
      <c r="M425" s="45"/>
      <c r="N425" s="1"/>
    </row>
    <row r="426" spans="1:14" s="5" customFormat="1" ht="35.25" customHeight="1" x14ac:dyDescent="0.3">
      <c r="A426" s="19"/>
      <c r="B426" s="30"/>
      <c r="C426" s="115" t="s">
        <v>794</v>
      </c>
      <c r="D426" s="104" t="s">
        <v>927</v>
      </c>
      <c r="E426" s="101" t="s">
        <v>5</v>
      </c>
      <c r="F426" s="105" t="s">
        <v>408</v>
      </c>
      <c r="G426" s="106" t="s">
        <v>220</v>
      </c>
      <c r="H426" s="107">
        <v>0</v>
      </c>
      <c r="I426" s="107">
        <v>0</v>
      </c>
      <c r="J426" s="107">
        <v>0</v>
      </c>
      <c r="K426" s="107">
        <v>17553.071615084431</v>
      </c>
      <c r="L426" s="107">
        <v>12446.928384915569</v>
      </c>
      <c r="M426" s="45"/>
      <c r="N426" s="1"/>
    </row>
    <row r="427" spans="1:14" s="5" customFormat="1" ht="35.25" customHeight="1" x14ac:dyDescent="0.3">
      <c r="A427" s="19"/>
      <c r="B427" s="30"/>
      <c r="C427" s="115" t="s">
        <v>795</v>
      </c>
      <c r="D427" s="104" t="s">
        <v>927</v>
      </c>
      <c r="E427" s="101" t="s">
        <v>5</v>
      </c>
      <c r="F427" s="105" t="s">
        <v>37</v>
      </c>
      <c r="G427" s="106" t="s">
        <v>220</v>
      </c>
      <c r="H427" s="107">
        <v>0</v>
      </c>
      <c r="I427" s="107">
        <v>0</v>
      </c>
      <c r="J427" s="107">
        <v>0</v>
      </c>
      <c r="K427" s="107">
        <v>0</v>
      </c>
      <c r="L427" s="107">
        <v>82418.820245195791</v>
      </c>
      <c r="M427" s="45"/>
      <c r="N427" s="1"/>
    </row>
    <row r="428" spans="1:14" s="5" customFormat="1" ht="35.25" customHeight="1" x14ac:dyDescent="0.3">
      <c r="A428" s="19"/>
      <c r="B428" s="30"/>
      <c r="C428" s="115" t="s">
        <v>796</v>
      </c>
      <c r="D428" s="104" t="s">
        <v>927</v>
      </c>
      <c r="E428" s="101" t="s">
        <v>5</v>
      </c>
      <c r="F428" s="105" t="s">
        <v>37</v>
      </c>
      <c r="G428" s="106" t="s">
        <v>220</v>
      </c>
      <c r="H428" s="107">
        <v>0</v>
      </c>
      <c r="I428" s="107">
        <v>0</v>
      </c>
      <c r="J428" s="107">
        <v>0</v>
      </c>
      <c r="K428" s="107">
        <v>0</v>
      </c>
      <c r="L428" s="107">
        <v>16483.764049039157</v>
      </c>
      <c r="M428" s="45"/>
      <c r="N428" s="1"/>
    </row>
    <row r="429" spans="1:14" s="5" customFormat="1" ht="35.25" customHeight="1" x14ac:dyDescent="0.3">
      <c r="A429" s="19"/>
      <c r="B429" s="30"/>
      <c r="C429" s="115" t="s">
        <v>797</v>
      </c>
      <c r="D429" s="104" t="s">
        <v>927</v>
      </c>
      <c r="E429" s="101" t="s">
        <v>5</v>
      </c>
      <c r="F429" s="105" t="s">
        <v>402</v>
      </c>
      <c r="G429" s="106" t="s">
        <v>220</v>
      </c>
      <c r="H429" s="107">
        <v>0</v>
      </c>
      <c r="I429" s="107">
        <v>30000</v>
      </c>
      <c r="J429" s="107">
        <v>0</v>
      </c>
      <c r="K429" s="107">
        <v>0</v>
      </c>
      <c r="L429" s="107">
        <v>0</v>
      </c>
      <c r="M429" s="45"/>
      <c r="N429" s="1"/>
    </row>
    <row r="430" spans="1:14" s="5" customFormat="1" ht="35.25" customHeight="1" x14ac:dyDescent="0.3">
      <c r="A430" s="19"/>
      <c r="B430" s="30"/>
      <c r="C430" s="115" t="s">
        <v>798</v>
      </c>
      <c r="D430" s="104" t="s">
        <v>927</v>
      </c>
      <c r="E430" s="101" t="s">
        <v>5</v>
      </c>
      <c r="F430" s="105" t="s">
        <v>19</v>
      </c>
      <c r="G430" s="106" t="s">
        <v>220</v>
      </c>
      <c r="H430" s="107">
        <v>0</v>
      </c>
      <c r="I430" s="107">
        <v>0</v>
      </c>
      <c r="J430" s="107">
        <v>0</v>
      </c>
      <c r="K430" s="107">
        <v>17553.071615084431</v>
      </c>
      <c r="L430" s="107">
        <v>12446.928384915569</v>
      </c>
      <c r="M430" s="45"/>
      <c r="N430" s="1"/>
    </row>
    <row r="431" spans="1:14" s="5" customFormat="1" ht="35.25" customHeight="1" x14ac:dyDescent="0.3">
      <c r="A431" s="19"/>
      <c r="B431" s="30"/>
      <c r="C431" s="115" t="s">
        <v>799</v>
      </c>
      <c r="D431" s="104" t="s">
        <v>927</v>
      </c>
      <c r="E431" s="101" t="s">
        <v>5</v>
      </c>
      <c r="F431" s="105" t="s">
        <v>399</v>
      </c>
      <c r="G431" s="106" t="s">
        <v>220</v>
      </c>
      <c r="H431" s="107">
        <v>0</v>
      </c>
      <c r="I431" s="107">
        <v>30000</v>
      </c>
      <c r="J431" s="107">
        <v>0</v>
      </c>
      <c r="K431" s="107">
        <v>0</v>
      </c>
      <c r="L431" s="107">
        <v>0</v>
      </c>
      <c r="M431" s="45"/>
      <c r="N431" s="1"/>
    </row>
    <row r="432" spans="1:14" s="5" customFormat="1" ht="35.25" customHeight="1" x14ac:dyDescent="0.3">
      <c r="A432" s="19"/>
      <c r="B432" s="30"/>
      <c r="C432" s="115" t="s">
        <v>800</v>
      </c>
      <c r="D432" s="104" t="s">
        <v>927</v>
      </c>
      <c r="E432" s="101" t="s">
        <v>5</v>
      </c>
      <c r="F432" s="105" t="s">
        <v>404</v>
      </c>
      <c r="G432" s="106" t="s">
        <v>220</v>
      </c>
      <c r="H432" s="107">
        <v>0</v>
      </c>
      <c r="I432" s="107">
        <v>30000</v>
      </c>
      <c r="J432" s="107">
        <v>0</v>
      </c>
      <c r="K432" s="107">
        <v>0</v>
      </c>
      <c r="L432" s="107">
        <v>0</v>
      </c>
      <c r="M432" s="45"/>
      <c r="N432" s="1"/>
    </row>
    <row r="433" spans="1:14" s="5" customFormat="1" ht="35.25" customHeight="1" x14ac:dyDescent="0.3">
      <c r="A433" s="19"/>
      <c r="B433" s="30"/>
      <c r="C433" s="115" t="s">
        <v>801</v>
      </c>
      <c r="D433" s="104" t="s">
        <v>927</v>
      </c>
      <c r="E433" s="101" t="s">
        <v>5</v>
      </c>
      <c r="F433" s="105" t="s">
        <v>1011</v>
      </c>
      <c r="G433" s="106" t="s">
        <v>220</v>
      </c>
      <c r="H433" s="107">
        <v>0</v>
      </c>
      <c r="I433" s="107">
        <v>0</v>
      </c>
      <c r="J433" s="107">
        <v>0</v>
      </c>
      <c r="K433" s="107">
        <v>17553.071615084431</v>
      </c>
      <c r="L433" s="107">
        <v>12446.928384915569</v>
      </c>
      <c r="M433" s="45"/>
      <c r="N433" s="1"/>
    </row>
    <row r="434" spans="1:14" s="5" customFormat="1" ht="35.25" customHeight="1" x14ac:dyDescent="0.3">
      <c r="A434" s="19"/>
      <c r="B434" s="30"/>
      <c r="C434" s="115" t="s">
        <v>802</v>
      </c>
      <c r="D434" s="104" t="s">
        <v>943</v>
      </c>
      <c r="E434" s="101" t="s">
        <v>5</v>
      </c>
      <c r="F434" s="105" t="s">
        <v>399</v>
      </c>
      <c r="G434" s="106" t="s">
        <v>220</v>
      </c>
      <c r="H434" s="107">
        <v>50000</v>
      </c>
      <c r="I434" s="107">
        <v>498912.81491529208</v>
      </c>
      <c r="J434" s="107">
        <v>251087.18508470792</v>
      </c>
      <c r="K434" s="107">
        <v>0</v>
      </c>
      <c r="L434" s="107">
        <v>0</v>
      </c>
      <c r="M434" s="45"/>
      <c r="N434" s="1"/>
    </row>
    <row r="435" spans="1:14" s="5" customFormat="1" ht="35.25" customHeight="1" x14ac:dyDescent="0.3">
      <c r="A435" s="19"/>
      <c r="B435" s="30"/>
      <c r="C435" s="115" t="s">
        <v>803</v>
      </c>
      <c r="D435" s="104" t="s">
        <v>927</v>
      </c>
      <c r="E435" s="101" t="s">
        <v>5</v>
      </c>
      <c r="F435" s="105" t="s">
        <v>59</v>
      </c>
      <c r="G435" s="106" t="s">
        <v>220</v>
      </c>
      <c r="H435" s="107">
        <v>0</v>
      </c>
      <c r="I435" s="107">
        <v>30000</v>
      </c>
      <c r="J435" s="107">
        <v>0</v>
      </c>
      <c r="K435" s="107">
        <v>0</v>
      </c>
      <c r="L435" s="107">
        <v>0</v>
      </c>
      <c r="M435" s="45"/>
      <c r="N435" s="1"/>
    </row>
    <row r="436" spans="1:14" s="5" customFormat="1" ht="35.25" customHeight="1" x14ac:dyDescent="0.3">
      <c r="A436" s="19"/>
      <c r="B436" s="30"/>
      <c r="C436" s="115" t="s">
        <v>804</v>
      </c>
      <c r="D436" s="104" t="s">
        <v>927</v>
      </c>
      <c r="E436" s="101" t="s">
        <v>5</v>
      </c>
      <c r="F436" s="105" t="s">
        <v>59</v>
      </c>
      <c r="G436" s="106" t="s">
        <v>220</v>
      </c>
      <c r="H436" s="107">
        <v>0</v>
      </c>
      <c r="I436" s="107">
        <v>30000</v>
      </c>
      <c r="J436" s="107">
        <v>0</v>
      </c>
      <c r="K436" s="107">
        <v>0</v>
      </c>
      <c r="L436" s="107">
        <v>0</v>
      </c>
      <c r="M436" s="45"/>
      <c r="N436" s="1"/>
    </row>
    <row r="437" spans="1:14" s="5" customFormat="1" ht="35.25" customHeight="1" x14ac:dyDescent="0.3">
      <c r="A437" s="19"/>
      <c r="B437" s="30"/>
      <c r="C437" s="115" t="s">
        <v>805</v>
      </c>
      <c r="D437" s="104" t="s">
        <v>927</v>
      </c>
      <c r="E437" s="101" t="s">
        <v>5</v>
      </c>
      <c r="F437" s="105" t="s">
        <v>59</v>
      </c>
      <c r="G437" s="106" t="s">
        <v>220</v>
      </c>
      <c r="H437" s="107">
        <v>0</v>
      </c>
      <c r="I437" s="107">
        <v>30000</v>
      </c>
      <c r="J437" s="107">
        <v>0</v>
      </c>
      <c r="K437" s="107">
        <v>0</v>
      </c>
      <c r="L437" s="107">
        <v>0</v>
      </c>
      <c r="M437" s="45"/>
      <c r="N437" s="1"/>
    </row>
    <row r="438" spans="1:14" s="5" customFormat="1" ht="35.25" customHeight="1" x14ac:dyDescent="0.3">
      <c r="A438" s="19"/>
      <c r="B438" s="30"/>
      <c r="C438" s="115" t="s">
        <v>806</v>
      </c>
      <c r="D438" s="104" t="s">
        <v>927</v>
      </c>
      <c r="E438" s="101" t="s">
        <v>5</v>
      </c>
      <c r="F438" s="105" t="s">
        <v>282</v>
      </c>
      <c r="G438" s="106" t="s">
        <v>220</v>
      </c>
      <c r="H438" s="107">
        <v>0</v>
      </c>
      <c r="I438" s="107">
        <v>30000</v>
      </c>
      <c r="J438" s="107">
        <v>0</v>
      </c>
      <c r="K438" s="107">
        <v>0</v>
      </c>
      <c r="L438" s="107">
        <v>0</v>
      </c>
      <c r="M438" s="45"/>
      <c r="N438" s="1"/>
    </row>
    <row r="439" spans="1:14" s="5" customFormat="1" ht="35.25" customHeight="1" x14ac:dyDescent="0.3">
      <c r="A439" s="19"/>
      <c r="B439" s="30"/>
      <c r="C439" s="115" t="s">
        <v>807</v>
      </c>
      <c r="D439" s="104" t="s">
        <v>944</v>
      </c>
      <c r="E439" s="101" t="s">
        <v>5</v>
      </c>
      <c r="F439" s="105" t="s">
        <v>1012</v>
      </c>
      <c r="G439" s="106" t="s">
        <v>220</v>
      </c>
      <c r="H439" s="107">
        <v>0</v>
      </c>
      <c r="I439" s="107">
        <v>200000</v>
      </c>
      <c r="J439" s="107">
        <v>0</v>
      </c>
      <c r="K439" s="107">
        <v>0</v>
      </c>
      <c r="L439" s="107">
        <v>0</v>
      </c>
      <c r="M439" s="45"/>
      <c r="N439" s="1"/>
    </row>
    <row r="440" spans="1:14" s="5" customFormat="1" ht="35.25" customHeight="1" x14ac:dyDescent="0.3">
      <c r="A440" s="19"/>
      <c r="B440" s="30"/>
      <c r="C440" s="115" t="s">
        <v>808</v>
      </c>
      <c r="D440" s="104" t="s">
        <v>945</v>
      </c>
      <c r="E440" s="101" t="s">
        <v>5</v>
      </c>
      <c r="F440" s="105" t="s">
        <v>1013</v>
      </c>
      <c r="G440" s="106" t="s">
        <v>220</v>
      </c>
      <c r="H440" s="107">
        <v>0</v>
      </c>
      <c r="I440" s="107">
        <v>30000</v>
      </c>
      <c r="J440" s="107">
        <v>0</v>
      </c>
      <c r="K440" s="107">
        <v>0</v>
      </c>
      <c r="L440" s="107">
        <v>0</v>
      </c>
      <c r="M440" s="45"/>
      <c r="N440" s="1"/>
    </row>
    <row r="441" spans="1:14" s="5" customFormat="1" ht="35.25" customHeight="1" x14ac:dyDescent="0.3">
      <c r="A441" s="19"/>
      <c r="B441" s="30"/>
      <c r="C441" s="115" t="s">
        <v>809</v>
      </c>
      <c r="D441" s="104" t="s">
        <v>927</v>
      </c>
      <c r="E441" s="101" t="s">
        <v>5</v>
      </c>
      <c r="F441" s="105" t="s">
        <v>43</v>
      </c>
      <c r="G441" s="106" t="s">
        <v>220</v>
      </c>
      <c r="H441" s="107">
        <v>0</v>
      </c>
      <c r="I441" s="107">
        <v>0</v>
      </c>
      <c r="J441" s="107">
        <v>75000</v>
      </c>
      <c r="K441" s="107">
        <v>43882.679037711074</v>
      </c>
      <c r="L441" s="107">
        <v>31117.320962288926</v>
      </c>
      <c r="M441" s="45"/>
      <c r="N441" s="1"/>
    </row>
    <row r="442" spans="1:14" s="5" customFormat="1" ht="35.25" customHeight="1" x14ac:dyDescent="0.3">
      <c r="A442" s="19"/>
      <c r="B442" s="30"/>
      <c r="C442" s="115" t="s">
        <v>810</v>
      </c>
      <c r="D442" s="104" t="s">
        <v>946</v>
      </c>
      <c r="E442" s="101" t="s">
        <v>5</v>
      </c>
      <c r="F442" s="105" t="s">
        <v>91</v>
      </c>
      <c r="G442" s="106" t="s">
        <v>220</v>
      </c>
      <c r="H442" s="107">
        <v>50000</v>
      </c>
      <c r="I442" s="107">
        <v>130000</v>
      </c>
      <c r="J442" s="107">
        <v>0</v>
      </c>
      <c r="K442" s="107">
        <v>0</v>
      </c>
      <c r="L442" s="107">
        <v>0</v>
      </c>
      <c r="M442" s="45"/>
      <c r="N442" s="1"/>
    </row>
    <row r="443" spans="1:14" s="5" customFormat="1" ht="35.25" customHeight="1" x14ac:dyDescent="0.3">
      <c r="A443" s="19"/>
      <c r="B443" s="30"/>
      <c r="C443" s="115" t="s">
        <v>811</v>
      </c>
      <c r="D443" s="104" t="s">
        <v>947</v>
      </c>
      <c r="E443" s="101" t="s">
        <v>5</v>
      </c>
      <c r="F443" s="105" t="s">
        <v>1015</v>
      </c>
      <c r="G443" s="106" t="s">
        <v>220</v>
      </c>
      <c r="H443" s="107">
        <v>30000</v>
      </c>
      <c r="I443" s="107">
        <v>39913.025193223366</v>
      </c>
      <c r="J443" s="107">
        <v>50086.974806776634</v>
      </c>
      <c r="K443" s="107">
        <v>0</v>
      </c>
      <c r="L443" s="107">
        <v>0</v>
      </c>
      <c r="M443" s="45"/>
      <c r="N443" s="1"/>
    </row>
    <row r="444" spans="1:14" s="5" customFormat="1" ht="35.25" customHeight="1" x14ac:dyDescent="0.3">
      <c r="A444" s="19"/>
      <c r="B444" s="30"/>
      <c r="C444" s="115" t="s">
        <v>812</v>
      </c>
      <c r="D444" s="104" t="s">
        <v>927</v>
      </c>
      <c r="E444" s="101" t="s">
        <v>5</v>
      </c>
      <c r="F444" s="105" t="s">
        <v>51</v>
      </c>
      <c r="G444" s="106" t="s">
        <v>220</v>
      </c>
      <c r="H444" s="107">
        <v>10000</v>
      </c>
      <c r="I444" s="107">
        <v>20000</v>
      </c>
      <c r="J444" s="107">
        <v>0</v>
      </c>
      <c r="K444" s="107">
        <v>0</v>
      </c>
      <c r="L444" s="107">
        <v>0</v>
      </c>
      <c r="M444" s="45"/>
      <c r="N444" s="1"/>
    </row>
    <row r="445" spans="1:14" s="5" customFormat="1" ht="35.25" customHeight="1" x14ac:dyDescent="0.3">
      <c r="A445" s="19"/>
      <c r="B445" s="30"/>
      <c r="C445" s="115" t="s">
        <v>813</v>
      </c>
      <c r="D445" s="104" t="s">
        <v>927</v>
      </c>
      <c r="E445" s="101" t="s">
        <v>5</v>
      </c>
      <c r="F445" s="105" t="s">
        <v>51</v>
      </c>
      <c r="G445" s="106" t="s">
        <v>220</v>
      </c>
      <c r="H445" s="107">
        <v>20000</v>
      </c>
      <c r="I445" s="107">
        <v>10000</v>
      </c>
      <c r="J445" s="107">
        <v>0</v>
      </c>
      <c r="K445" s="107">
        <v>0</v>
      </c>
      <c r="L445" s="107">
        <v>0</v>
      </c>
      <c r="M445" s="45"/>
      <c r="N445" s="1"/>
    </row>
    <row r="446" spans="1:14" s="5" customFormat="1" ht="35.25" customHeight="1" x14ac:dyDescent="0.3">
      <c r="A446" s="19"/>
      <c r="B446" s="30"/>
      <c r="C446" s="115" t="s">
        <v>814</v>
      </c>
      <c r="D446" s="104" t="s">
        <v>948</v>
      </c>
      <c r="E446" s="101" t="s">
        <v>5</v>
      </c>
      <c r="F446" s="105" t="s">
        <v>1017</v>
      </c>
      <c r="G446" s="106" t="s">
        <v>220</v>
      </c>
      <c r="H446" s="107">
        <v>15000</v>
      </c>
      <c r="I446" s="107">
        <v>15000</v>
      </c>
      <c r="J446" s="107">
        <v>0</v>
      </c>
      <c r="K446" s="107">
        <v>0</v>
      </c>
      <c r="L446" s="107">
        <v>0</v>
      </c>
      <c r="M446" s="45"/>
      <c r="N446" s="1"/>
    </row>
    <row r="447" spans="1:14" s="5" customFormat="1" ht="35.25" customHeight="1" x14ac:dyDescent="0.3">
      <c r="A447" s="19"/>
      <c r="B447" s="30"/>
      <c r="C447" s="115" t="s">
        <v>815</v>
      </c>
      <c r="D447" s="104" t="s">
        <v>947</v>
      </c>
      <c r="E447" s="101" t="s">
        <v>5</v>
      </c>
      <c r="F447" s="105" t="s">
        <v>1018</v>
      </c>
      <c r="G447" s="106" t="s">
        <v>220</v>
      </c>
      <c r="H447" s="107">
        <v>0</v>
      </c>
      <c r="I447" s="107">
        <v>30000</v>
      </c>
      <c r="J447" s="107">
        <v>0</v>
      </c>
      <c r="K447" s="107">
        <v>0</v>
      </c>
      <c r="L447" s="107">
        <v>0</v>
      </c>
      <c r="M447" s="45"/>
      <c r="N447" s="1"/>
    </row>
    <row r="448" spans="1:14" s="5" customFormat="1" ht="35.25" customHeight="1" x14ac:dyDescent="0.3">
      <c r="A448" s="19"/>
      <c r="B448" s="30"/>
      <c r="C448" s="115" t="s">
        <v>816</v>
      </c>
      <c r="D448" s="104" t="s">
        <v>949</v>
      </c>
      <c r="E448" s="101" t="s">
        <v>5</v>
      </c>
      <c r="F448" s="105" t="s">
        <v>22</v>
      </c>
      <c r="G448" s="106" t="s">
        <v>220</v>
      </c>
      <c r="H448" s="107">
        <v>0</v>
      </c>
      <c r="I448" s="107">
        <v>0</v>
      </c>
      <c r="J448" s="107">
        <v>0</v>
      </c>
      <c r="K448" s="107">
        <v>5851.0238716948106</v>
      </c>
      <c r="L448" s="107">
        <v>288764.76332976168</v>
      </c>
      <c r="M448" s="45"/>
      <c r="N448" s="1"/>
    </row>
    <row r="449" spans="1:14" s="5" customFormat="1" ht="35.25" customHeight="1" x14ac:dyDescent="0.3">
      <c r="A449" s="19"/>
      <c r="B449" s="30"/>
      <c r="C449" s="115" t="s">
        <v>817</v>
      </c>
      <c r="D449" s="104" t="s">
        <v>950</v>
      </c>
      <c r="E449" s="101" t="s">
        <v>5</v>
      </c>
      <c r="F449" s="105" t="s">
        <v>275</v>
      </c>
      <c r="G449" s="106" t="s">
        <v>220</v>
      </c>
      <c r="H449" s="107">
        <v>0</v>
      </c>
      <c r="I449" s="107">
        <v>0</v>
      </c>
      <c r="J449" s="107">
        <v>0</v>
      </c>
      <c r="K449" s="107">
        <v>154000.70361016892</v>
      </c>
      <c r="L449" s="107">
        <v>334731.56372742652</v>
      </c>
      <c r="M449" s="45"/>
      <c r="N449" s="1"/>
    </row>
    <row r="450" spans="1:14" s="5" customFormat="1" ht="35.25" customHeight="1" x14ac:dyDescent="0.3">
      <c r="A450" s="19"/>
      <c r="B450" s="30"/>
      <c r="C450" s="115" t="s">
        <v>818</v>
      </c>
      <c r="D450" s="104" t="s">
        <v>711</v>
      </c>
      <c r="E450" s="101" t="s">
        <v>5</v>
      </c>
      <c r="F450" s="105" t="s">
        <v>408</v>
      </c>
      <c r="G450" s="106" t="s">
        <v>220</v>
      </c>
      <c r="H450" s="107">
        <v>0</v>
      </c>
      <c r="I450" s="107">
        <v>0</v>
      </c>
      <c r="J450" s="107">
        <v>0</v>
      </c>
      <c r="K450" s="107">
        <v>417764.27464378381</v>
      </c>
      <c r="L450" s="107">
        <v>437499.826390517</v>
      </c>
      <c r="M450" s="45"/>
      <c r="N450" s="1"/>
    </row>
    <row r="451" spans="1:14" s="5" customFormat="1" ht="35.25" customHeight="1" x14ac:dyDescent="0.3">
      <c r="A451" s="19"/>
      <c r="B451" s="30"/>
      <c r="C451" s="115" t="s">
        <v>819</v>
      </c>
      <c r="D451" s="104" t="s">
        <v>711</v>
      </c>
      <c r="E451" s="101" t="s">
        <v>5</v>
      </c>
      <c r="F451" s="105" t="s">
        <v>408</v>
      </c>
      <c r="G451" s="106" t="s">
        <v>220</v>
      </c>
      <c r="H451" s="107">
        <v>0</v>
      </c>
      <c r="I451" s="107">
        <v>0</v>
      </c>
      <c r="J451" s="107">
        <v>0</v>
      </c>
      <c r="K451" s="107">
        <v>406646.15908278932</v>
      </c>
      <c r="L451" s="107">
        <v>378222.07653097122</v>
      </c>
      <c r="M451" s="45"/>
      <c r="N451" s="1"/>
    </row>
    <row r="452" spans="1:14" s="5" customFormat="1" ht="35.25" customHeight="1" x14ac:dyDescent="0.3">
      <c r="A452" s="19"/>
      <c r="B452" s="30"/>
      <c r="C452" s="115" t="s">
        <v>820</v>
      </c>
      <c r="D452" s="104" t="s">
        <v>951</v>
      </c>
      <c r="E452" s="101" t="s">
        <v>5</v>
      </c>
      <c r="F452" s="105" t="s">
        <v>72</v>
      </c>
      <c r="G452" s="106" t="s">
        <v>220</v>
      </c>
      <c r="H452" s="107">
        <v>0</v>
      </c>
      <c r="I452" s="107">
        <v>0</v>
      </c>
      <c r="J452" s="107">
        <v>0</v>
      </c>
      <c r="K452" s="107">
        <v>57410.831331456648</v>
      </c>
      <c r="L452" s="107">
        <v>77314.440654425678</v>
      </c>
      <c r="M452" s="45"/>
      <c r="N452" s="1"/>
    </row>
    <row r="453" spans="1:14" s="5" customFormat="1" ht="35.25" customHeight="1" x14ac:dyDescent="0.3">
      <c r="A453" s="19"/>
      <c r="B453" s="30"/>
      <c r="C453" s="115" t="s">
        <v>821</v>
      </c>
      <c r="D453" s="104" t="s">
        <v>952</v>
      </c>
      <c r="E453" s="101" t="s">
        <v>5</v>
      </c>
      <c r="F453" s="105" t="s">
        <v>1019</v>
      </c>
      <c r="G453" s="106" t="s">
        <v>220</v>
      </c>
      <c r="H453" s="107">
        <v>0</v>
      </c>
      <c r="I453" s="107">
        <v>0</v>
      </c>
      <c r="J453" s="107">
        <v>0</v>
      </c>
      <c r="K453" s="107">
        <v>147879.36243560183</v>
      </c>
      <c r="L453" s="107">
        <v>485760.39307650505</v>
      </c>
      <c r="M453" s="45"/>
      <c r="N453" s="1"/>
    </row>
    <row r="454" spans="1:14" s="5" customFormat="1" ht="35.25" customHeight="1" x14ac:dyDescent="0.3">
      <c r="A454" s="19"/>
      <c r="B454" s="30"/>
      <c r="C454" s="115" t="s">
        <v>822</v>
      </c>
      <c r="D454" s="104" t="s">
        <v>923</v>
      </c>
      <c r="E454" s="101" t="s">
        <v>5</v>
      </c>
      <c r="F454" s="105" t="s">
        <v>460</v>
      </c>
      <c r="G454" s="106" t="s">
        <v>219</v>
      </c>
      <c r="H454" s="107">
        <v>20000</v>
      </c>
      <c r="I454" s="107">
        <v>6652.1708655372277</v>
      </c>
      <c r="J454" s="107">
        <v>13347.829134462772</v>
      </c>
      <c r="K454" s="107">
        <v>0</v>
      </c>
      <c r="L454" s="107">
        <v>0</v>
      </c>
      <c r="M454" s="45"/>
      <c r="N454" s="1"/>
    </row>
    <row r="455" spans="1:14" s="5" customFormat="1" ht="35.25" customHeight="1" x14ac:dyDescent="0.3">
      <c r="A455" s="19"/>
      <c r="B455" s="30"/>
      <c r="C455" s="115" t="s">
        <v>823</v>
      </c>
      <c r="D455" s="104" t="s">
        <v>953</v>
      </c>
      <c r="E455" s="101" t="s">
        <v>5</v>
      </c>
      <c r="F455" s="105" t="s">
        <v>32</v>
      </c>
      <c r="G455" s="106" t="s">
        <v>219</v>
      </c>
      <c r="H455" s="107">
        <v>0</v>
      </c>
      <c r="I455" s="107">
        <v>0</v>
      </c>
      <c r="J455" s="107">
        <v>0</v>
      </c>
      <c r="K455" s="107">
        <v>5147.1456999299244</v>
      </c>
      <c r="L455" s="107">
        <v>23983.796635243078</v>
      </c>
      <c r="M455" s="45"/>
      <c r="N455" s="1"/>
    </row>
    <row r="456" spans="1:14" s="5" customFormat="1" ht="35.25" customHeight="1" x14ac:dyDescent="0.3">
      <c r="A456" s="19"/>
      <c r="B456" s="30"/>
      <c r="C456" s="115" t="s">
        <v>824</v>
      </c>
      <c r="D456" s="104" t="s">
        <v>923</v>
      </c>
      <c r="E456" s="101" t="s">
        <v>5</v>
      </c>
      <c r="F456" s="105" t="s">
        <v>19</v>
      </c>
      <c r="G456" s="106" t="s">
        <v>219</v>
      </c>
      <c r="H456" s="107">
        <v>30000</v>
      </c>
      <c r="I456" s="107">
        <v>34923.897044070443</v>
      </c>
      <c r="J456" s="107">
        <v>17576.102955929557</v>
      </c>
      <c r="K456" s="107">
        <v>0</v>
      </c>
      <c r="L456" s="107">
        <v>0</v>
      </c>
      <c r="M456" s="45"/>
      <c r="N456" s="1"/>
    </row>
    <row r="457" spans="1:14" s="5" customFormat="1" ht="35.25" customHeight="1" x14ac:dyDescent="0.3">
      <c r="A457" s="19"/>
      <c r="B457" s="30"/>
      <c r="C457" s="115" t="s">
        <v>825</v>
      </c>
      <c r="D457" s="104" t="s">
        <v>923</v>
      </c>
      <c r="E457" s="101" t="s">
        <v>5</v>
      </c>
      <c r="F457" s="105" t="s">
        <v>18</v>
      </c>
      <c r="G457" s="106" t="s">
        <v>219</v>
      </c>
      <c r="H457" s="107">
        <v>40000</v>
      </c>
      <c r="I457" s="107">
        <v>13304.341731074455</v>
      </c>
      <c r="J457" s="107">
        <v>6695.6582689255447</v>
      </c>
      <c r="K457" s="107">
        <v>0</v>
      </c>
      <c r="L457" s="107">
        <v>0</v>
      </c>
      <c r="M457" s="45"/>
      <c r="N457" s="1"/>
    </row>
    <row r="458" spans="1:14" s="5" customFormat="1" ht="35.25" customHeight="1" x14ac:dyDescent="0.3">
      <c r="A458" s="19"/>
      <c r="B458" s="30"/>
      <c r="C458" s="115" t="s">
        <v>826</v>
      </c>
      <c r="D458" s="104" t="s">
        <v>711</v>
      </c>
      <c r="E458" s="101" t="s">
        <v>5</v>
      </c>
      <c r="F458" s="105" t="s">
        <v>111</v>
      </c>
      <c r="G458" s="106" t="s">
        <v>220</v>
      </c>
      <c r="H458" s="107">
        <v>0</v>
      </c>
      <c r="I458" s="107">
        <v>0</v>
      </c>
      <c r="J458" s="107">
        <v>0</v>
      </c>
      <c r="K458" s="107">
        <v>0</v>
      </c>
      <c r="L458" s="107">
        <v>302202.34089905117</v>
      </c>
      <c r="M458" s="45"/>
      <c r="N458" s="1"/>
    </row>
    <row r="459" spans="1:14" s="5" customFormat="1" ht="35.25" customHeight="1" x14ac:dyDescent="0.3">
      <c r="A459" s="19"/>
      <c r="B459" s="30"/>
      <c r="C459" s="115" t="s">
        <v>827</v>
      </c>
      <c r="D459" s="104" t="s">
        <v>955</v>
      </c>
      <c r="E459" s="101" t="s">
        <v>5</v>
      </c>
      <c r="F459" s="105" t="s">
        <v>1020</v>
      </c>
      <c r="G459" s="106" t="s">
        <v>220</v>
      </c>
      <c r="H459" s="107">
        <v>0</v>
      </c>
      <c r="I459" s="107">
        <v>0</v>
      </c>
      <c r="J459" s="107">
        <v>0</v>
      </c>
      <c r="K459" s="107">
        <v>174544.23352607657</v>
      </c>
      <c r="L459" s="107">
        <v>183700.98229635219</v>
      </c>
      <c r="M459" s="45"/>
      <c r="N459" s="1"/>
    </row>
    <row r="460" spans="1:14" s="5" customFormat="1" ht="35.25" customHeight="1" x14ac:dyDescent="0.3">
      <c r="A460" s="19"/>
      <c r="B460" s="30"/>
      <c r="C460" s="115" t="s">
        <v>828</v>
      </c>
      <c r="D460" s="104" t="s">
        <v>954</v>
      </c>
      <c r="E460" s="101" t="s">
        <v>5</v>
      </c>
      <c r="F460" s="105" t="s">
        <v>275</v>
      </c>
      <c r="G460" s="106" t="s">
        <v>220</v>
      </c>
      <c r="H460" s="107">
        <v>0</v>
      </c>
      <c r="I460" s="107">
        <v>0</v>
      </c>
      <c r="J460" s="107">
        <v>0</v>
      </c>
      <c r="K460" s="107">
        <v>939089.33140701707</v>
      </c>
      <c r="L460" s="107">
        <v>420836.35812428518</v>
      </c>
      <c r="M460" s="45"/>
      <c r="N460" s="1"/>
    </row>
    <row r="461" spans="1:14" s="5" customFormat="1" ht="35.25" customHeight="1" x14ac:dyDescent="0.3">
      <c r="A461" s="19"/>
      <c r="B461" s="30"/>
      <c r="C461" s="115" t="s">
        <v>829</v>
      </c>
      <c r="D461" s="104" t="s">
        <v>956</v>
      </c>
      <c r="E461" s="101" t="s">
        <v>5</v>
      </c>
      <c r="F461" s="105" t="s">
        <v>1013</v>
      </c>
      <c r="G461" s="106" t="s">
        <v>220</v>
      </c>
      <c r="H461" s="107">
        <v>0</v>
      </c>
      <c r="I461" s="107">
        <v>0</v>
      </c>
      <c r="J461" s="107">
        <v>0</v>
      </c>
      <c r="K461" s="107">
        <v>76255.809017411288</v>
      </c>
      <c r="L461" s="107">
        <v>149724.33162969351</v>
      </c>
      <c r="M461" s="45"/>
      <c r="N461" s="1"/>
    </row>
    <row r="462" spans="1:14" s="5" customFormat="1" ht="35.25" customHeight="1" x14ac:dyDescent="0.3">
      <c r="A462" s="19"/>
      <c r="B462" s="30"/>
      <c r="C462" s="115" t="s">
        <v>830</v>
      </c>
      <c r="D462" s="104" t="s">
        <v>711</v>
      </c>
      <c r="E462" s="101" t="s">
        <v>5</v>
      </c>
      <c r="F462" s="105" t="s">
        <v>98</v>
      </c>
      <c r="G462" s="106" t="s">
        <v>220</v>
      </c>
      <c r="H462" s="107">
        <v>0</v>
      </c>
      <c r="I462" s="107">
        <v>0</v>
      </c>
      <c r="J462" s="107">
        <v>0</v>
      </c>
      <c r="K462" s="107">
        <v>0</v>
      </c>
      <c r="L462" s="107">
        <v>1318701.1239231327</v>
      </c>
      <c r="M462" s="45"/>
      <c r="N462" s="1"/>
    </row>
    <row r="463" spans="1:14" s="5" customFormat="1" ht="35.25" customHeight="1" x14ac:dyDescent="0.3">
      <c r="A463" s="19"/>
      <c r="B463" s="30"/>
      <c r="C463" s="115" t="s">
        <v>831</v>
      </c>
      <c r="D463" s="104" t="s">
        <v>711</v>
      </c>
      <c r="E463" s="101" t="s">
        <v>5</v>
      </c>
      <c r="F463" s="105" t="s">
        <v>43</v>
      </c>
      <c r="G463" s="106" t="s">
        <v>220</v>
      </c>
      <c r="H463" s="107">
        <v>0</v>
      </c>
      <c r="I463" s="107">
        <v>0</v>
      </c>
      <c r="J463" s="107">
        <v>0</v>
      </c>
      <c r="K463" s="107">
        <v>5851.0238716948106</v>
      </c>
      <c r="L463" s="107">
        <v>7774.279467815677</v>
      </c>
      <c r="M463" s="45"/>
      <c r="N463" s="1"/>
    </row>
    <row r="464" spans="1:14" s="5" customFormat="1" ht="35.25" customHeight="1" x14ac:dyDescent="0.3">
      <c r="A464" s="19"/>
      <c r="B464" s="30"/>
      <c r="C464" s="115" t="s">
        <v>832</v>
      </c>
      <c r="D464" s="104" t="s">
        <v>711</v>
      </c>
      <c r="E464" s="101" t="s">
        <v>5</v>
      </c>
      <c r="F464" s="105" t="s">
        <v>44</v>
      </c>
      <c r="G464" s="106" t="s">
        <v>220</v>
      </c>
      <c r="H464" s="107">
        <v>0</v>
      </c>
      <c r="I464" s="107">
        <v>0</v>
      </c>
      <c r="J464" s="107">
        <v>0</v>
      </c>
      <c r="K464" s="107">
        <v>5851.0238716948106</v>
      </c>
      <c r="L464" s="107">
        <v>13268.867484162063</v>
      </c>
      <c r="M464" s="45"/>
      <c r="N464" s="1"/>
    </row>
    <row r="465" spans="1:14" s="5" customFormat="1" ht="35.25" customHeight="1" x14ac:dyDescent="0.3">
      <c r="A465" s="19"/>
      <c r="B465" s="30"/>
      <c r="C465" s="115" t="s">
        <v>833</v>
      </c>
      <c r="D465" s="104" t="s">
        <v>711</v>
      </c>
      <c r="E465" s="101" t="s">
        <v>5</v>
      </c>
      <c r="F465" s="105" t="s">
        <v>91</v>
      </c>
      <c r="G465" s="106" t="s">
        <v>220</v>
      </c>
      <c r="H465" s="107">
        <v>0</v>
      </c>
      <c r="I465" s="107">
        <v>0</v>
      </c>
      <c r="J465" s="107">
        <v>0</v>
      </c>
      <c r="K465" s="107">
        <v>5851.0238716948106</v>
      </c>
      <c r="L465" s="107">
        <v>24258.043516854836</v>
      </c>
      <c r="M465" s="45"/>
      <c r="N465" s="1"/>
    </row>
    <row r="466" spans="1:14" s="5" customFormat="1" ht="35.25" customHeight="1" x14ac:dyDescent="0.3">
      <c r="A466" s="19"/>
      <c r="B466" s="30"/>
      <c r="C466" s="115" t="s">
        <v>834</v>
      </c>
      <c r="D466" s="104" t="s">
        <v>711</v>
      </c>
      <c r="E466" s="101" t="s">
        <v>5</v>
      </c>
      <c r="F466" s="105" t="s">
        <v>91</v>
      </c>
      <c r="G466" s="106" t="s">
        <v>220</v>
      </c>
      <c r="H466" s="107">
        <v>0</v>
      </c>
      <c r="I466" s="107">
        <v>0</v>
      </c>
      <c r="J466" s="107">
        <v>0</v>
      </c>
      <c r="K466" s="107">
        <v>95284.508852937157</v>
      </c>
      <c r="L466" s="107">
        <v>388778.63630249124</v>
      </c>
      <c r="M466" s="45"/>
      <c r="N466" s="1"/>
    </row>
    <row r="467" spans="1:14" s="5" customFormat="1" ht="35.25" customHeight="1" x14ac:dyDescent="0.3">
      <c r="A467" s="19"/>
      <c r="B467" s="30"/>
      <c r="C467" s="115" t="s">
        <v>835</v>
      </c>
      <c r="D467" s="104" t="s">
        <v>711</v>
      </c>
      <c r="E467" s="101" t="s">
        <v>5</v>
      </c>
      <c r="F467" s="105" t="s">
        <v>60</v>
      </c>
      <c r="G467" s="106" t="s">
        <v>220</v>
      </c>
      <c r="H467" s="107">
        <v>0</v>
      </c>
      <c r="I467" s="107">
        <v>0</v>
      </c>
      <c r="J467" s="107">
        <v>0</v>
      </c>
      <c r="K467" s="107">
        <v>524884.81968677242</v>
      </c>
      <c r="L467" s="107">
        <v>973749.33895519155</v>
      </c>
      <c r="M467" s="45"/>
      <c r="N467" s="1"/>
    </row>
    <row r="468" spans="1:14" s="5" customFormat="1" ht="35.25" customHeight="1" x14ac:dyDescent="0.3">
      <c r="A468" s="19"/>
      <c r="B468" s="30"/>
      <c r="C468" s="115" t="s">
        <v>836</v>
      </c>
      <c r="D468" s="104" t="s">
        <v>711</v>
      </c>
      <c r="E468" s="101" t="s">
        <v>5</v>
      </c>
      <c r="F468" s="105" t="s">
        <v>42</v>
      </c>
      <c r="G468" s="106" t="s">
        <v>220</v>
      </c>
      <c r="H468" s="107">
        <v>0</v>
      </c>
      <c r="I468" s="107">
        <v>0</v>
      </c>
      <c r="J468" s="107">
        <v>0</v>
      </c>
      <c r="K468" s="107">
        <v>11702.047743389621</v>
      </c>
      <c r="L468" s="107">
        <v>27947.096794516972</v>
      </c>
      <c r="M468" s="45"/>
      <c r="N468" s="1"/>
    </row>
    <row r="469" spans="1:14" s="5" customFormat="1" ht="35.25" customHeight="1" x14ac:dyDescent="0.3">
      <c r="A469" s="19"/>
      <c r="B469" s="30"/>
      <c r="C469" s="115" t="s">
        <v>837</v>
      </c>
      <c r="D469" s="104" t="s">
        <v>711</v>
      </c>
      <c r="E469" s="101" t="s">
        <v>5</v>
      </c>
      <c r="F469" s="105" t="s">
        <v>42</v>
      </c>
      <c r="G469" s="106" t="s">
        <v>220</v>
      </c>
      <c r="H469" s="107">
        <v>0</v>
      </c>
      <c r="I469" s="107">
        <v>0</v>
      </c>
      <c r="J469" s="107">
        <v>0</v>
      </c>
      <c r="K469" s="107">
        <v>5851.0238716948106</v>
      </c>
      <c r="L469" s="107">
        <v>13268.867484162063</v>
      </c>
      <c r="M469" s="45"/>
      <c r="N469" s="1"/>
    </row>
    <row r="470" spans="1:14" s="5" customFormat="1" ht="35.25" customHeight="1" x14ac:dyDescent="0.3">
      <c r="A470" s="19"/>
      <c r="B470" s="30"/>
      <c r="C470" s="115" t="s">
        <v>838</v>
      </c>
      <c r="D470" s="104" t="s">
        <v>711</v>
      </c>
      <c r="E470" s="101" t="s">
        <v>5</v>
      </c>
      <c r="F470" s="105" t="s">
        <v>21</v>
      </c>
      <c r="G470" s="106" t="s">
        <v>220</v>
      </c>
      <c r="H470" s="107">
        <v>0</v>
      </c>
      <c r="I470" s="107">
        <v>0</v>
      </c>
      <c r="J470" s="107">
        <v>0</v>
      </c>
      <c r="K470" s="107">
        <v>5851.0238716948106</v>
      </c>
      <c r="L470" s="107">
        <v>13268.867484162063</v>
      </c>
      <c r="M470" s="45"/>
      <c r="N470" s="1"/>
    </row>
    <row r="471" spans="1:14" s="5" customFormat="1" ht="35.25" customHeight="1" x14ac:dyDescent="0.3">
      <c r="A471" s="19"/>
      <c r="B471" s="30"/>
      <c r="C471" s="115" t="s">
        <v>839</v>
      </c>
      <c r="D471" s="104" t="s">
        <v>711</v>
      </c>
      <c r="E471" s="101" t="s">
        <v>5</v>
      </c>
      <c r="F471" s="105" t="s">
        <v>20</v>
      </c>
      <c r="G471" s="106" t="s">
        <v>220</v>
      </c>
      <c r="H471" s="107">
        <v>0</v>
      </c>
      <c r="I471" s="107">
        <v>0</v>
      </c>
      <c r="J471" s="107">
        <v>0</v>
      </c>
      <c r="K471" s="107">
        <v>58510.238716948101</v>
      </c>
      <c r="L471" s="107">
        <v>105215.7347598887</v>
      </c>
      <c r="M471" s="45"/>
      <c r="N471" s="1"/>
    </row>
    <row r="472" spans="1:14" s="5" customFormat="1" ht="35.25" customHeight="1" x14ac:dyDescent="0.3">
      <c r="A472" s="19"/>
      <c r="B472" s="30"/>
      <c r="C472" s="115" t="s">
        <v>840</v>
      </c>
      <c r="D472" s="104" t="s">
        <v>711</v>
      </c>
      <c r="E472" s="101" t="s">
        <v>5</v>
      </c>
      <c r="F472" s="105" t="s">
        <v>20</v>
      </c>
      <c r="G472" s="106" t="s">
        <v>220</v>
      </c>
      <c r="H472" s="107">
        <v>0</v>
      </c>
      <c r="I472" s="107">
        <v>0</v>
      </c>
      <c r="J472" s="107">
        <v>0</v>
      </c>
      <c r="K472" s="107">
        <v>5851.0238716948106</v>
      </c>
      <c r="L472" s="107">
        <v>13268.867484162063</v>
      </c>
      <c r="M472" s="45"/>
      <c r="N472" s="1"/>
    </row>
    <row r="473" spans="1:14" s="5" customFormat="1" ht="35.25" customHeight="1" x14ac:dyDescent="0.3">
      <c r="A473" s="19"/>
      <c r="B473" s="30"/>
      <c r="C473" s="115" t="s">
        <v>841</v>
      </c>
      <c r="D473" s="104" t="s">
        <v>711</v>
      </c>
      <c r="E473" s="101" t="s">
        <v>5</v>
      </c>
      <c r="F473" s="105" t="s">
        <v>9</v>
      </c>
      <c r="G473" s="106" t="s">
        <v>220</v>
      </c>
      <c r="H473" s="107">
        <v>0</v>
      </c>
      <c r="I473" s="107">
        <v>0</v>
      </c>
      <c r="J473" s="107">
        <v>0</v>
      </c>
      <c r="K473" s="107">
        <v>5851.0238716948106</v>
      </c>
      <c r="L473" s="107">
        <v>7774.279467815677</v>
      </c>
      <c r="M473" s="45"/>
      <c r="N473" s="1"/>
    </row>
    <row r="474" spans="1:14" s="5" customFormat="1" ht="35.25" customHeight="1" x14ac:dyDescent="0.3">
      <c r="A474" s="19"/>
      <c r="B474" s="30"/>
      <c r="C474" s="115" t="s">
        <v>842</v>
      </c>
      <c r="D474" s="104" t="s">
        <v>711</v>
      </c>
      <c r="E474" s="101" t="s">
        <v>5</v>
      </c>
      <c r="F474" s="105" t="s">
        <v>33</v>
      </c>
      <c r="G474" s="106" t="s">
        <v>220</v>
      </c>
      <c r="H474" s="107">
        <v>0</v>
      </c>
      <c r="I474" s="107">
        <v>0</v>
      </c>
      <c r="J474" s="107">
        <v>0</v>
      </c>
      <c r="K474" s="107">
        <v>81914.33420372734</v>
      </c>
      <c r="L474" s="107">
        <v>498955.66171001288</v>
      </c>
      <c r="M474" s="45"/>
      <c r="N474" s="1"/>
    </row>
    <row r="475" spans="1:14" s="5" customFormat="1" ht="35.25" customHeight="1" x14ac:dyDescent="0.3">
      <c r="A475" s="19"/>
      <c r="B475" s="30"/>
      <c r="C475" s="115" t="s">
        <v>843</v>
      </c>
      <c r="D475" s="104" t="s">
        <v>711</v>
      </c>
      <c r="E475" s="101" t="s">
        <v>5</v>
      </c>
      <c r="F475" s="105" t="s">
        <v>33</v>
      </c>
      <c r="G475" s="106" t="s">
        <v>220</v>
      </c>
      <c r="H475" s="107">
        <v>0</v>
      </c>
      <c r="I475" s="107">
        <v>0</v>
      </c>
      <c r="J475" s="107">
        <v>0</v>
      </c>
      <c r="K475" s="107">
        <v>35106.143230168862</v>
      </c>
      <c r="L475" s="107">
        <v>123569.90903574348</v>
      </c>
      <c r="M475" s="45"/>
      <c r="N475" s="1"/>
    </row>
    <row r="476" spans="1:14" s="5" customFormat="1" ht="35.25" customHeight="1" x14ac:dyDescent="0.3">
      <c r="A476" s="19"/>
      <c r="B476" s="30"/>
      <c r="C476" s="115" t="s">
        <v>844</v>
      </c>
      <c r="D476" s="104" t="s">
        <v>711</v>
      </c>
      <c r="E476" s="101" t="s">
        <v>5</v>
      </c>
      <c r="F476" s="105" t="s">
        <v>28</v>
      </c>
      <c r="G476" s="106" t="s">
        <v>220</v>
      </c>
      <c r="H476" s="107">
        <v>0</v>
      </c>
      <c r="I476" s="107">
        <v>0</v>
      </c>
      <c r="J476" s="107">
        <v>0</v>
      </c>
      <c r="K476" s="107">
        <v>152748.58450162623</v>
      </c>
      <c r="L476" s="107">
        <v>663187.11161381786</v>
      </c>
      <c r="M476" s="45"/>
      <c r="N476" s="1"/>
    </row>
    <row r="477" spans="1:14" s="5" customFormat="1" ht="35.25" customHeight="1" x14ac:dyDescent="0.3">
      <c r="A477" s="19"/>
      <c r="B477" s="30"/>
      <c r="C477" s="115" t="s">
        <v>845</v>
      </c>
      <c r="D477" s="104" t="s">
        <v>711</v>
      </c>
      <c r="E477" s="101" t="s">
        <v>5</v>
      </c>
      <c r="F477" s="105" t="s">
        <v>28</v>
      </c>
      <c r="G477" s="106" t="s">
        <v>220</v>
      </c>
      <c r="H477" s="107">
        <v>0</v>
      </c>
      <c r="I477" s="107">
        <v>0</v>
      </c>
      <c r="J477" s="107">
        <v>0</v>
      </c>
      <c r="K477" s="107">
        <v>0</v>
      </c>
      <c r="L477" s="107">
        <v>5494.5880163463853</v>
      </c>
      <c r="M477" s="45"/>
      <c r="N477" s="1"/>
    </row>
    <row r="478" spans="1:14" s="5" customFormat="1" ht="35.25" customHeight="1" x14ac:dyDescent="0.3">
      <c r="A478" s="19"/>
      <c r="B478" s="30"/>
      <c r="C478" s="115" t="s">
        <v>846</v>
      </c>
      <c r="D478" s="104" t="s">
        <v>711</v>
      </c>
      <c r="E478" s="101" t="s">
        <v>5</v>
      </c>
      <c r="F478" s="105" t="s">
        <v>10</v>
      </c>
      <c r="G478" s="106" t="s">
        <v>220</v>
      </c>
      <c r="H478" s="107">
        <v>50000</v>
      </c>
      <c r="I478" s="107">
        <v>0</v>
      </c>
      <c r="J478" s="107">
        <v>0</v>
      </c>
      <c r="K478" s="107">
        <v>0</v>
      </c>
      <c r="L478" s="107">
        <v>274729.40081731929</v>
      </c>
      <c r="M478" s="45"/>
      <c r="N478" s="1"/>
    </row>
    <row r="479" spans="1:14" s="5" customFormat="1" ht="35.25" customHeight="1" x14ac:dyDescent="0.3">
      <c r="A479" s="19"/>
      <c r="B479" s="30"/>
      <c r="C479" s="115" t="s">
        <v>847</v>
      </c>
      <c r="D479" s="104" t="s">
        <v>711</v>
      </c>
      <c r="E479" s="101" t="s">
        <v>5</v>
      </c>
      <c r="F479" s="105" t="s">
        <v>601</v>
      </c>
      <c r="G479" s="106" t="s">
        <v>220</v>
      </c>
      <c r="H479" s="107">
        <v>0</v>
      </c>
      <c r="I479" s="107">
        <v>0</v>
      </c>
      <c r="J479" s="107">
        <v>0</v>
      </c>
      <c r="K479" s="107">
        <v>93616.38194711697</v>
      </c>
      <c r="L479" s="107">
        <v>311204.46404082794</v>
      </c>
      <c r="M479" s="45"/>
      <c r="N479" s="1"/>
    </row>
    <row r="480" spans="1:14" s="5" customFormat="1" ht="35.25" customHeight="1" x14ac:dyDescent="0.3">
      <c r="A480" s="19"/>
      <c r="B480" s="30"/>
      <c r="C480" s="115" t="s">
        <v>848</v>
      </c>
      <c r="D480" s="104" t="s">
        <v>953</v>
      </c>
      <c r="E480" s="101" t="s">
        <v>5</v>
      </c>
      <c r="F480" s="105" t="s">
        <v>27</v>
      </c>
      <c r="G480" s="106" t="s">
        <v>219</v>
      </c>
      <c r="H480" s="107">
        <v>0</v>
      </c>
      <c r="I480" s="107">
        <v>0</v>
      </c>
      <c r="J480" s="107">
        <v>0</v>
      </c>
      <c r="K480" s="107">
        <v>26768.434213003758</v>
      </c>
      <c r="L480" s="107">
        <v>35155.234464030742</v>
      </c>
      <c r="M480" s="45"/>
      <c r="N480" s="1"/>
    </row>
    <row r="481" spans="1:14" s="5" customFormat="1" ht="35.25" customHeight="1" x14ac:dyDescent="0.3">
      <c r="A481" s="19"/>
      <c r="B481" s="30"/>
      <c r="C481" s="115" t="s">
        <v>849</v>
      </c>
      <c r="D481" s="104" t="s">
        <v>953</v>
      </c>
      <c r="E481" s="101" t="s">
        <v>5</v>
      </c>
      <c r="F481" s="105" t="s">
        <v>1022</v>
      </c>
      <c r="G481" s="106" t="s">
        <v>219</v>
      </c>
      <c r="H481" s="107">
        <v>10000</v>
      </c>
      <c r="I481" s="107">
        <v>93130.392117521187</v>
      </c>
      <c r="J481" s="107">
        <v>146869.6078824788</v>
      </c>
      <c r="K481" s="107">
        <v>0</v>
      </c>
      <c r="L481" s="107">
        <v>0</v>
      </c>
      <c r="M481" s="45"/>
      <c r="N481" s="1"/>
    </row>
    <row r="482" spans="1:14" s="5" customFormat="1" ht="35.25" customHeight="1" x14ac:dyDescent="0.3">
      <c r="A482" s="19"/>
      <c r="B482" s="30"/>
      <c r="C482" s="115" t="s">
        <v>850</v>
      </c>
      <c r="D482" s="104" t="s">
        <v>953</v>
      </c>
      <c r="E482" s="101" t="s">
        <v>5</v>
      </c>
      <c r="F482" s="105" t="s">
        <v>1011</v>
      </c>
      <c r="G482" s="106" t="s">
        <v>219</v>
      </c>
      <c r="H482" s="107">
        <v>0</v>
      </c>
      <c r="I482" s="107">
        <v>73173.879520909511</v>
      </c>
      <c r="J482" s="107">
        <v>86826.120479090489</v>
      </c>
      <c r="K482" s="107">
        <v>35106.143230168862</v>
      </c>
      <c r="L482" s="107">
        <v>68624.02887227961</v>
      </c>
      <c r="M482" s="45"/>
      <c r="N482" s="1"/>
    </row>
    <row r="483" spans="1:14" s="5" customFormat="1" ht="35.25" customHeight="1" x14ac:dyDescent="0.3">
      <c r="A483" s="19"/>
      <c r="B483" s="30"/>
      <c r="C483" s="115" t="s">
        <v>851</v>
      </c>
      <c r="D483" s="104" t="s">
        <v>957</v>
      </c>
      <c r="E483" s="101" t="s">
        <v>5</v>
      </c>
      <c r="F483" s="105" t="s">
        <v>23</v>
      </c>
      <c r="G483" s="106" t="s">
        <v>219</v>
      </c>
      <c r="H483" s="107">
        <v>0</v>
      </c>
      <c r="I483" s="107">
        <v>0</v>
      </c>
      <c r="J483" s="107">
        <v>0</v>
      </c>
      <c r="K483" s="107">
        <v>20478.583550931835</v>
      </c>
      <c r="L483" s="107">
        <v>27209.978137354872</v>
      </c>
      <c r="M483" s="45"/>
      <c r="N483" s="1"/>
    </row>
    <row r="484" spans="1:14" s="5" customFormat="1" ht="35.25" customHeight="1" x14ac:dyDescent="0.3">
      <c r="A484" s="19"/>
      <c r="B484" s="30"/>
      <c r="C484" s="115" t="s">
        <v>852</v>
      </c>
      <c r="D484" s="104" t="s">
        <v>958</v>
      </c>
      <c r="E484" s="101" t="s">
        <v>5</v>
      </c>
      <c r="F484" s="105" t="s">
        <v>1023</v>
      </c>
      <c r="G484" s="106" t="s">
        <v>220</v>
      </c>
      <c r="H484" s="107">
        <v>0</v>
      </c>
      <c r="I484" s="107">
        <v>0</v>
      </c>
      <c r="J484" s="107">
        <v>0</v>
      </c>
      <c r="K484" s="107">
        <v>87765.358075422148</v>
      </c>
      <c r="L484" s="107">
        <v>199033.01226243097</v>
      </c>
      <c r="M484" s="45"/>
      <c r="N484" s="1"/>
    </row>
    <row r="485" spans="1:14" s="5" customFormat="1" ht="35.25" customHeight="1" x14ac:dyDescent="0.3">
      <c r="A485" s="19"/>
      <c r="B485" s="30"/>
      <c r="C485" s="115" t="s">
        <v>853</v>
      </c>
      <c r="D485" s="104" t="s">
        <v>959</v>
      </c>
      <c r="E485" s="101" t="s">
        <v>5</v>
      </c>
      <c r="F485" s="105" t="s">
        <v>1006</v>
      </c>
      <c r="G485" s="106" t="s">
        <v>220</v>
      </c>
      <c r="H485" s="107">
        <v>0</v>
      </c>
      <c r="I485" s="107">
        <v>0</v>
      </c>
      <c r="J485" s="107">
        <v>0</v>
      </c>
      <c r="K485" s="107">
        <v>99467.405818811778</v>
      </c>
      <c r="L485" s="107">
        <v>121173.57492017373</v>
      </c>
      <c r="M485" s="45"/>
      <c r="N485" s="1"/>
    </row>
    <row r="486" spans="1:14" s="5" customFormat="1" ht="35.25" customHeight="1" x14ac:dyDescent="0.3">
      <c r="A486" s="19"/>
      <c r="B486" s="30"/>
      <c r="C486" s="115" t="s">
        <v>854</v>
      </c>
      <c r="D486" s="104" t="s">
        <v>960</v>
      </c>
      <c r="E486" s="101" t="s">
        <v>5</v>
      </c>
      <c r="F486" s="105" t="s">
        <v>46</v>
      </c>
      <c r="G486" s="106" t="s">
        <v>220</v>
      </c>
      <c r="H486" s="107">
        <v>0</v>
      </c>
      <c r="I486" s="107">
        <v>0</v>
      </c>
      <c r="J486" s="107">
        <v>0</v>
      </c>
      <c r="K486" s="107">
        <v>0</v>
      </c>
      <c r="L486" s="107">
        <v>54945.880163463858</v>
      </c>
      <c r="M486" s="45"/>
      <c r="N486" s="1"/>
    </row>
    <row r="487" spans="1:14" s="5" customFormat="1" ht="35.25" customHeight="1" x14ac:dyDescent="0.3">
      <c r="A487" s="19"/>
      <c r="B487" s="30"/>
      <c r="C487" s="115" t="s">
        <v>855</v>
      </c>
      <c r="D487" s="104" t="s">
        <v>961</v>
      </c>
      <c r="E487" s="101" t="s">
        <v>5</v>
      </c>
      <c r="F487" s="105" t="s">
        <v>26</v>
      </c>
      <c r="G487" s="106" t="s">
        <v>220</v>
      </c>
      <c r="H487" s="107">
        <v>0</v>
      </c>
      <c r="I487" s="107">
        <v>0</v>
      </c>
      <c r="J487" s="107">
        <v>0</v>
      </c>
      <c r="K487" s="107">
        <v>29255.11935847405</v>
      </c>
      <c r="L487" s="107">
        <v>20744.88064152595</v>
      </c>
      <c r="M487" s="45"/>
      <c r="N487" s="1"/>
    </row>
    <row r="488" spans="1:14" s="5" customFormat="1" ht="35.25" customHeight="1" x14ac:dyDescent="0.3">
      <c r="A488" s="19"/>
      <c r="B488" s="30"/>
      <c r="C488" s="115" t="s">
        <v>856</v>
      </c>
      <c r="D488" s="104" t="s">
        <v>959</v>
      </c>
      <c r="E488" s="101" t="s">
        <v>5</v>
      </c>
      <c r="F488" s="105" t="s">
        <v>1024</v>
      </c>
      <c r="G488" s="106" t="s">
        <v>220</v>
      </c>
      <c r="H488" s="107">
        <v>0</v>
      </c>
      <c r="I488" s="107">
        <v>0</v>
      </c>
      <c r="J488" s="107">
        <v>0</v>
      </c>
      <c r="K488" s="107">
        <v>58510.238716948101</v>
      </c>
      <c r="L488" s="107">
        <v>102468.44075171551</v>
      </c>
      <c r="M488" s="45"/>
      <c r="N488" s="1"/>
    </row>
    <row r="489" spans="1:14" s="5" customFormat="1" ht="35.25" customHeight="1" x14ac:dyDescent="0.3">
      <c r="A489" s="19"/>
      <c r="B489" s="30"/>
      <c r="C489" s="115" t="s">
        <v>857</v>
      </c>
      <c r="D489" s="104" t="s">
        <v>962</v>
      </c>
      <c r="E489" s="101" t="s">
        <v>5</v>
      </c>
      <c r="F489" s="105" t="s">
        <v>1025</v>
      </c>
      <c r="G489" s="106" t="s">
        <v>220</v>
      </c>
      <c r="H489" s="107">
        <v>0</v>
      </c>
      <c r="I489" s="107">
        <v>0</v>
      </c>
      <c r="J489" s="107">
        <v>0</v>
      </c>
      <c r="K489" s="107">
        <v>87765.358075422148</v>
      </c>
      <c r="L489" s="107">
        <v>171560.07218069903</v>
      </c>
      <c r="M489" s="45"/>
      <c r="N489" s="1"/>
    </row>
    <row r="490" spans="1:14" s="5" customFormat="1" ht="35.25" customHeight="1" x14ac:dyDescent="0.3">
      <c r="A490" s="19"/>
      <c r="B490" s="30"/>
      <c r="C490" s="115" t="s">
        <v>858</v>
      </c>
      <c r="D490" s="104" t="s">
        <v>963</v>
      </c>
      <c r="E490" s="101" t="s">
        <v>5</v>
      </c>
      <c r="F490" s="105" t="s">
        <v>1026</v>
      </c>
      <c r="G490" s="106" t="s">
        <v>220</v>
      </c>
      <c r="H490" s="107">
        <v>0</v>
      </c>
      <c r="I490" s="107">
        <v>0</v>
      </c>
      <c r="J490" s="107">
        <v>0</v>
      </c>
      <c r="K490" s="107">
        <v>87765.358075422148</v>
      </c>
      <c r="L490" s="107">
        <v>133097.95606627432</v>
      </c>
      <c r="M490" s="45"/>
      <c r="N490" s="1"/>
    </row>
    <row r="491" spans="1:14" s="5" customFormat="1" ht="35.25" customHeight="1" x14ac:dyDescent="0.3">
      <c r="A491" s="19"/>
      <c r="B491" s="30"/>
      <c r="C491" s="115" t="s">
        <v>859</v>
      </c>
      <c r="D491" s="104" t="s">
        <v>964</v>
      </c>
      <c r="E491" s="101" t="s">
        <v>5</v>
      </c>
      <c r="F491" s="105" t="s">
        <v>1007</v>
      </c>
      <c r="G491" s="106" t="s">
        <v>220</v>
      </c>
      <c r="H491" s="107">
        <v>0</v>
      </c>
      <c r="I491" s="107">
        <v>0</v>
      </c>
      <c r="J491" s="107">
        <v>0</v>
      </c>
      <c r="K491" s="107">
        <v>87765.358075422148</v>
      </c>
      <c r="L491" s="107">
        <v>149581.72011531348</v>
      </c>
      <c r="M491" s="45"/>
      <c r="N491" s="1"/>
    </row>
    <row r="492" spans="1:14" s="5" customFormat="1" ht="35.25" customHeight="1" x14ac:dyDescent="0.3">
      <c r="A492" s="19"/>
      <c r="B492" s="30"/>
      <c r="C492" s="115" t="s">
        <v>860</v>
      </c>
      <c r="D492" s="104" t="s">
        <v>965</v>
      </c>
      <c r="E492" s="101" t="s">
        <v>5</v>
      </c>
      <c r="F492" s="105" t="s">
        <v>1027</v>
      </c>
      <c r="G492" s="106" t="s">
        <v>220</v>
      </c>
      <c r="H492" s="107">
        <v>0</v>
      </c>
      <c r="I492" s="107">
        <v>0</v>
      </c>
      <c r="J492" s="107">
        <v>0</v>
      </c>
      <c r="K492" s="107">
        <v>117020.4774338962</v>
      </c>
      <c r="L492" s="107">
        <v>237904.40960150934</v>
      </c>
      <c r="M492" s="45"/>
      <c r="N492" s="1"/>
    </row>
    <row r="493" spans="1:14" s="5" customFormat="1" ht="35.25" customHeight="1" x14ac:dyDescent="0.3">
      <c r="A493" s="19"/>
      <c r="B493" s="30"/>
      <c r="C493" s="115" t="s">
        <v>861</v>
      </c>
      <c r="D493" s="104" t="s">
        <v>966</v>
      </c>
      <c r="E493" s="101" t="s">
        <v>5</v>
      </c>
      <c r="F493" s="105" t="s">
        <v>403</v>
      </c>
      <c r="G493" s="106" t="s">
        <v>220</v>
      </c>
      <c r="H493" s="107">
        <v>0</v>
      </c>
      <c r="I493" s="107">
        <v>0</v>
      </c>
      <c r="J493" s="107">
        <v>0</v>
      </c>
      <c r="K493" s="107">
        <v>0</v>
      </c>
      <c r="L493" s="107">
        <v>54945.880163463858</v>
      </c>
      <c r="M493" s="45"/>
      <c r="N493" s="1"/>
    </row>
    <row r="494" spans="1:14" s="5" customFormat="1" ht="35.25" customHeight="1" x14ac:dyDescent="0.3">
      <c r="A494" s="19"/>
      <c r="B494" s="30"/>
      <c r="C494" s="115" t="s">
        <v>862</v>
      </c>
      <c r="D494" s="104" t="s">
        <v>967</v>
      </c>
      <c r="E494" s="101" t="s">
        <v>5</v>
      </c>
      <c r="F494" s="105" t="s">
        <v>403</v>
      </c>
      <c r="G494" s="106" t="s">
        <v>220</v>
      </c>
      <c r="H494" s="107">
        <v>0</v>
      </c>
      <c r="I494" s="107">
        <v>0</v>
      </c>
      <c r="J494" s="107">
        <v>0</v>
      </c>
      <c r="K494" s="107">
        <v>0</v>
      </c>
      <c r="L494" s="107">
        <v>150689.07634829963</v>
      </c>
      <c r="M494" s="45"/>
      <c r="N494" s="1"/>
    </row>
    <row r="495" spans="1:14" s="5" customFormat="1" ht="35.25" customHeight="1" x14ac:dyDescent="0.3">
      <c r="A495" s="19"/>
      <c r="B495" s="30"/>
      <c r="C495" s="115" t="s">
        <v>863</v>
      </c>
      <c r="D495" s="104" t="s">
        <v>968</v>
      </c>
      <c r="E495" s="101" t="s">
        <v>5</v>
      </c>
      <c r="F495" s="105" t="s">
        <v>30</v>
      </c>
      <c r="G495" s="106" t="s">
        <v>220</v>
      </c>
      <c r="H495" s="107">
        <v>0</v>
      </c>
      <c r="I495" s="107">
        <v>0</v>
      </c>
      <c r="J495" s="107">
        <v>0</v>
      </c>
      <c r="K495" s="107">
        <v>17553.071615084431</v>
      </c>
      <c r="L495" s="107">
        <v>78268.718566910888</v>
      </c>
      <c r="M495" s="45"/>
      <c r="N495" s="1"/>
    </row>
    <row r="496" spans="1:14" s="5" customFormat="1" ht="35.25" customHeight="1" x14ac:dyDescent="0.3">
      <c r="A496" s="19"/>
      <c r="B496" s="30"/>
      <c r="C496" s="115" t="s">
        <v>864</v>
      </c>
      <c r="D496" s="104" t="s">
        <v>969</v>
      </c>
      <c r="E496" s="101" t="s">
        <v>5</v>
      </c>
      <c r="F496" s="105" t="s">
        <v>30</v>
      </c>
      <c r="G496" s="106" t="s">
        <v>220</v>
      </c>
      <c r="H496" s="107">
        <v>0</v>
      </c>
      <c r="I496" s="107">
        <v>0</v>
      </c>
      <c r="J496" s="107">
        <v>0</v>
      </c>
      <c r="K496" s="107">
        <v>87460.519731706852</v>
      </c>
      <c r="L496" s="107">
        <v>173636.38816860787</v>
      </c>
      <c r="M496" s="45"/>
      <c r="N496" s="1"/>
    </row>
    <row r="497" spans="1:14" s="5" customFormat="1" ht="35.25" customHeight="1" x14ac:dyDescent="0.3">
      <c r="A497" s="19"/>
      <c r="B497" s="30"/>
      <c r="C497" s="115" t="s">
        <v>865</v>
      </c>
      <c r="D497" s="104" t="s">
        <v>970</v>
      </c>
      <c r="E497" s="101" t="s">
        <v>5</v>
      </c>
      <c r="F497" s="105" t="s">
        <v>1028</v>
      </c>
      <c r="G497" s="106" t="s">
        <v>220</v>
      </c>
      <c r="H497" s="107">
        <v>0</v>
      </c>
      <c r="I497" s="107">
        <v>0</v>
      </c>
      <c r="J497" s="107">
        <v>0</v>
      </c>
      <c r="K497" s="107">
        <v>87765.358075422148</v>
      </c>
      <c r="L497" s="107">
        <v>226505.95234416288</v>
      </c>
      <c r="M497" s="45"/>
      <c r="N497" s="1"/>
    </row>
    <row r="498" spans="1:14" s="5" customFormat="1" ht="35.25" customHeight="1" x14ac:dyDescent="0.3">
      <c r="A498" s="19"/>
      <c r="B498" s="30"/>
      <c r="C498" s="115" t="s">
        <v>866</v>
      </c>
      <c r="D498" s="104" t="s">
        <v>971</v>
      </c>
      <c r="E498" s="101" t="s">
        <v>5</v>
      </c>
      <c r="F498" s="105" t="s">
        <v>1029</v>
      </c>
      <c r="G498" s="106" t="s">
        <v>220</v>
      </c>
      <c r="H498" s="107">
        <v>0</v>
      </c>
      <c r="I498" s="107">
        <v>0</v>
      </c>
      <c r="J498" s="107">
        <v>0</v>
      </c>
      <c r="K498" s="107">
        <v>87765.358075422148</v>
      </c>
      <c r="L498" s="107">
        <v>116614.19201723517</v>
      </c>
      <c r="M498" s="45"/>
      <c r="N498" s="1"/>
    </row>
    <row r="499" spans="1:14" s="5" customFormat="1" ht="35.25" customHeight="1" x14ac:dyDescent="0.3">
      <c r="A499" s="19"/>
      <c r="B499" s="30"/>
      <c r="C499" s="115" t="s">
        <v>867</v>
      </c>
      <c r="D499" s="104" t="s">
        <v>972</v>
      </c>
      <c r="E499" s="101" t="s">
        <v>5</v>
      </c>
      <c r="F499" s="105" t="s">
        <v>1009</v>
      </c>
      <c r="G499" s="106" t="s">
        <v>220</v>
      </c>
      <c r="H499" s="107">
        <v>0</v>
      </c>
      <c r="I499" s="107">
        <v>0</v>
      </c>
      <c r="J499" s="107">
        <v>0</v>
      </c>
      <c r="K499" s="107">
        <v>87765.358075422148</v>
      </c>
      <c r="L499" s="107">
        <v>199033.01226243097</v>
      </c>
      <c r="M499" s="45"/>
      <c r="N499" s="1"/>
    </row>
    <row r="500" spans="1:14" s="5" customFormat="1" ht="35.25" customHeight="1" x14ac:dyDescent="0.3">
      <c r="A500" s="19"/>
      <c r="B500" s="30"/>
      <c r="C500" s="115" t="s">
        <v>868</v>
      </c>
      <c r="D500" s="104" t="s">
        <v>973</v>
      </c>
      <c r="E500" s="101" t="s">
        <v>5</v>
      </c>
      <c r="F500" s="105" t="s">
        <v>42</v>
      </c>
      <c r="G500" s="106" t="s">
        <v>220</v>
      </c>
      <c r="H500" s="107">
        <v>0</v>
      </c>
      <c r="I500" s="107">
        <v>0</v>
      </c>
      <c r="J500" s="107">
        <v>0</v>
      </c>
      <c r="K500" s="107">
        <v>5851.0238716948106</v>
      </c>
      <c r="L500" s="107">
        <v>213821.33008080514</v>
      </c>
      <c r="M500" s="45"/>
      <c r="N500" s="1"/>
    </row>
    <row r="501" spans="1:14" s="5" customFormat="1" ht="35.25" customHeight="1" x14ac:dyDescent="0.3">
      <c r="A501" s="19"/>
      <c r="B501" s="30"/>
      <c r="C501" s="115" t="s">
        <v>869</v>
      </c>
      <c r="D501" s="104" t="s">
        <v>974</v>
      </c>
      <c r="E501" s="101" t="s">
        <v>5</v>
      </c>
      <c r="F501" s="105" t="s">
        <v>21</v>
      </c>
      <c r="G501" s="106" t="s">
        <v>220</v>
      </c>
      <c r="H501" s="107">
        <v>0</v>
      </c>
      <c r="I501" s="107">
        <v>0</v>
      </c>
      <c r="J501" s="107">
        <v>0</v>
      </c>
      <c r="K501" s="107">
        <v>61435.750652795512</v>
      </c>
      <c r="L501" s="107">
        <v>48662.406313986299</v>
      </c>
      <c r="M501" s="45"/>
      <c r="N501" s="1"/>
    </row>
    <row r="502" spans="1:14" s="5" customFormat="1" ht="35.25" customHeight="1" x14ac:dyDescent="0.3">
      <c r="A502" s="19"/>
      <c r="B502" s="30"/>
      <c r="C502" s="115" t="s">
        <v>870</v>
      </c>
      <c r="D502" s="104" t="s">
        <v>975</v>
      </c>
      <c r="E502" s="101" t="s">
        <v>5</v>
      </c>
      <c r="F502" s="105" t="s">
        <v>1010</v>
      </c>
      <c r="G502" s="106" t="s">
        <v>220</v>
      </c>
      <c r="H502" s="107">
        <v>0</v>
      </c>
      <c r="I502" s="107">
        <v>0</v>
      </c>
      <c r="J502" s="107">
        <v>0</v>
      </c>
      <c r="K502" s="107">
        <v>67286.77452449032</v>
      </c>
      <c r="L502" s="107">
        <v>244737.86547839749</v>
      </c>
      <c r="M502" s="45"/>
      <c r="N502" s="1"/>
    </row>
    <row r="503" spans="1:14" s="5" customFormat="1" ht="35.25" customHeight="1" x14ac:dyDescent="0.3">
      <c r="A503" s="19"/>
      <c r="B503" s="30"/>
      <c r="C503" s="115" t="s">
        <v>871</v>
      </c>
      <c r="D503" s="104" t="s">
        <v>976</v>
      </c>
      <c r="E503" s="101" t="s">
        <v>5</v>
      </c>
      <c r="F503" s="105" t="s">
        <v>1013</v>
      </c>
      <c r="G503" s="106" t="s">
        <v>220</v>
      </c>
      <c r="H503" s="107">
        <v>0</v>
      </c>
      <c r="I503" s="107">
        <v>0</v>
      </c>
      <c r="J503" s="107">
        <v>0</v>
      </c>
      <c r="K503" s="107">
        <v>0</v>
      </c>
      <c r="L503" s="107">
        <v>192310.58057212349</v>
      </c>
      <c r="M503" s="45"/>
      <c r="N503" s="1"/>
    </row>
    <row r="504" spans="1:14" s="5" customFormat="1" ht="35.25" customHeight="1" x14ac:dyDescent="0.3">
      <c r="A504" s="19"/>
      <c r="B504" s="30"/>
      <c r="C504" s="115" t="s">
        <v>872</v>
      </c>
      <c r="D504" s="104" t="s">
        <v>977</v>
      </c>
      <c r="E504" s="101" t="s">
        <v>5</v>
      </c>
      <c r="F504" s="105" t="s">
        <v>1014</v>
      </c>
      <c r="G504" s="106" t="s">
        <v>220</v>
      </c>
      <c r="H504" s="107">
        <v>0</v>
      </c>
      <c r="I504" s="107">
        <v>0</v>
      </c>
      <c r="J504" s="107">
        <v>0</v>
      </c>
      <c r="K504" s="107">
        <v>0</v>
      </c>
      <c r="L504" s="107">
        <v>109891.76032692772</v>
      </c>
      <c r="M504" s="45"/>
      <c r="N504" s="1"/>
    </row>
    <row r="505" spans="1:14" s="5" customFormat="1" ht="35.25" customHeight="1" x14ac:dyDescent="0.3">
      <c r="A505" s="19"/>
      <c r="B505" s="30"/>
      <c r="C505" s="115" t="s">
        <v>873</v>
      </c>
      <c r="D505" s="104" t="s">
        <v>978</v>
      </c>
      <c r="E505" s="101" t="s">
        <v>5</v>
      </c>
      <c r="F505" s="105" t="s">
        <v>1015</v>
      </c>
      <c r="G505" s="106" t="s">
        <v>220</v>
      </c>
      <c r="H505" s="107">
        <v>0</v>
      </c>
      <c r="I505" s="107">
        <v>0</v>
      </c>
      <c r="J505" s="107">
        <v>0</v>
      </c>
      <c r="K505" s="107">
        <v>87765.358075422148</v>
      </c>
      <c r="L505" s="107">
        <v>144087.13209896709</v>
      </c>
      <c r="M505" s="45"/>
      <c r="N505" s="1"/>
    </row>
    <row r="506" spans="1:14" s="5" customFormat="1" ht="35.25" customHeight="1" x14ac:dyDescent="0.3">
      <c r="A506" s="19"/>
      <c r="B506" s="30"/>
      <c r="C506" s="115" t="s">
        <v>874</v>
      </c>
      <c r="D506" s="104" t="s">
        <v>979</v>
      </c>
      <c r="E506" s="101" t="s">
        <v>5</v>
      </c>
      <c r="F506" s="105" t="s">
        <v>1021</v>
      </c>
      <c r="G506" s="106" t="s">
        <v>220</v>
      </c>
      <c r="H506" s="107">
        <v>0</v>
      </c>
      <c r="I506" s="107">
        <v>0</v>
      </c>
      <c r="J506" s="107">
        <v>0</v>
      </c>
      <c r="K506" s="107">
        <v>58510.238716948101</v>
      </c>
      <c r="L506" s="107">
        <v>105215.7347598887</v>
      </c>
      <c r="M506" s="45"/>
      <c r="N506" s="1"/>
    </row>
    <row r="507" spans="1:14" s="5" customFormat="1" ht="35.25" customHeight="1" x14ac:dyDescent="0.3">
      <c r="A507" s="19"/>
      <c r="B507" s="30"/>
      <c r="C507" s="115" t="s">
        <v>875</v>
      </c>
      <c r="D507" s="104" t="s">
        <v>980</v>
      </c>
      <c r="E507" s="101" t="s">
        <v>5</v>
      </c>
      <c r="F507" s="105" t="s">
        <v>1016</v>
      </c>
      <c r="G507" s="106" t="s">
        <v>220</v>
      </c>
      <c r="H507" s="107">
        <v>0</v>
      </c>
      <c r="I507" s="107">
        <v>0</v>
      </c>
      <c r="J507" s="107">
        <v>0</v>
      </c>
      <c r="K507" s="107">
        <v>67286.77452449032</v>
      </c>
      <c r="L507" s="107">
        <v>123224.50203809557</v>
      </c>
      <c r="M507" s="45"/>
      <c r="N507" s="1"/>
    </row>
    <row r="508" spans="1:14" s="5" customFormat="1" ht="35.25" customHeight="1" x14ac:dyDescent="0.3">
      <c r="A508" s="19"/>
      <c r="B508" s="30"/>
      <c r="C508" s="115" t="s">
        <v>876</v>
      </c>
      <c r="D508" s="104" t="s">
        <v>981</v>
      </c>
      <c r="E508" s="101" t="s">
        <v>5</v>
      </c>
      <c r="F508" s="105" t="s">
        <v>24</v>
      </c>
      <c r="G508" s="106" t="s">
        <v>220</v>
      </c>
      <c r="H508" s="107">
        <v>50000</v>
      </c>
      <c r="I508" s="107">
        <v>66521.708655372277</v>
      </c>
      <c r="J508" s="107">
        <v>33478.291344627723</v>
      </c>
      <c r="K508" s="107">
        <v>0</v>
      </c>
      <c r="L508" s="107">
        <v>0</v>
      </c>
      <c r="M508" s="45"/>
      <c r="N508" s="1"/>
    </row>
    <row r="509" spans="1:14" s="5" customFormat="1" ht="35.25" customHeight="1" x14ac:dyDescent="0.3">
      <c r="A509" s="19"/>
      <c r="B509" s="30"/>
      <c r="C509" s="115" t="s">
        <v>877</v>
      </c>
      <c r="D509" s="104" t="s">
        <v>959</v>
      </c>
      <c r="E509" s="101" t="s">
        <v>5</v>
      </c>
      <c r="F509" s="105" t="s">
        <v>24</v>
      </c>
      <c r="G509" s="106" t="s">
        <v>220</v>
      </c>
      <c r="H509" s="107">
        <v>0</v>
      </c>
      <c r="I509" s="107">
        <v>0</v>
      </c>
      <c r="J509" s="107">
        <v>0</v>
      </c>
      <c r="K509" s="107">
        <v>67286.77452449032</v>
      </c>
      <c r="L509" s="107">
        <v>116877.15396161222</v>
      </c>
      <c r="M509" s="45"/>
      <c r="N509" s="1"/>
    </row>
    <row r="510" spans="1:14" s="5" customFormat="1" ht="35.25" customHeight="1" x14ac:dyDescent="0.3">
      <c r="A510" s="19"/>
      <c r="B510" s="30"/>
      <c r="C510" s="115" t="s">
        <v>878</v>
      </c>
      <c r="D510" s="104" t="s">
        <v>982</v>
      </c>
      <c r="E510" s="101" t="s">
        <v>5</v>
      </c>
      <c r="F510" s="105" t="s">
        <v>1030</v>
      </c>
      <c r="G510" s="106" t="s">
        <v>220</v>
      </c>
      <c r="H510" s="107">
        <v>0</v>
      </c>
      <c r="I510" s="107">
        <v>5153.4367695316905</v>
      </c>
      <c r="J510" s="107">
        <v>2593.5632304683095</v>
      </c>
      <c r="K510" s="107">
        <v>58510.238716948101</v>
      </c>
      <c r="L510" s="107">
        <v>99721.146743542311</v>
      </c>
      <c r="M510" s="45"/>
      <c r="N510" s="1"/>
    </row>
    <row r="511" spans="1:14" s="5" customFormat="1" ht="35.25" customHeight="1" x14ac:dyDescent="0.3">
      <c r="A511" s="19"/>
      <c r="B511" s="30"/>
      <c r="C511" s="115" t="s">
        <v>879</v>
      </c>
      <c r="D511" s="104" t="s">
        <v>983</v>
      </c>
      <c r="E511" s="101" t="s">
        <v>5</v>
      </c>
      <c r="F511" s="105" t="s">
        <v>604</v>
      </c>
      <c r="G511" s="106" t="s">
        <v>220</v>
      </c>
      <c r="H511" s="107">
        <v>7178.7900000000009</v>
      </c>
      <c r="I511" s="107">
        <v>1995.6512596611683</v>
      </c>
      <c r="J511" s="107">
        <v>4004.3487403388317</v>
      </c>
      <c r="K511" s="107">
        <v>3000</v>
      </c>
      <c r="L511" s="107">
        <v>0</v>
      </c>
      <c r="M511" s="45"/>
      <c r="N511" s="1"/>
    </row>
    <row r="512" spans="1:14" s="5" customFormat="1" ht="35.25" customHeight="1" x14ac:dyDescent="0.3">
      <c r="A512" s="19"/>
      <c r="B512" s="30"/>
      <c r="C512" s="115" t="s">
        <v>880</v>
      </c>
      <c r="D512" s="104" t="s">
        <v>984</v>
      </c>
      <c r="E512" s="101" t="s">
        <v>5</v>
      </c>
      <c r="F512" s="105" t="s">
        <v>1033</v>
      </c>
      <c r="G512" s="106" t="s">
        <v>220</v>
      </c>
      <c r="H512" s="107">
        <v>0</v>
      </c>
      <c r="I512" s="107">
        <v>0</v>
      </c>
      <c r="J512" s="107">
        <v>0</v>
      </c>
      <c r="K512" s="107">
        <v>117020.4774338962</v>
      </c>
      <c r="L512" s="107">
        <v>100539.7091928497</v>
      </c>
      <c r="M512" s="45"/>
      <c r="N512" s="1"/>
    </row>
    <row r="513" spans="1:14" s="5" customFormat="1" ht="35.25" customHeight="1" x14ac:dyDescent="0.3">
      <c r="A513" s="19"/>
      <c r="B513" s="30"/>
      <c r="C513" s="115" t="s">
        <v>881</v>
      </c>
      <c r="D513" s="104" t="s">
        <v>984</v>
      </c>
      <c r="E513" s="101" t="s">
        <v>5</v>
      </c>
      <c r="F513" s="105" t="s">
        <v>1034</v>
      </c>
      <c r="G513" s="106" t="s">
        <v>220</v>
      </c>
      <c r="H513" s="107">
        <v>20000</v>
      </c>
      <c r="I513" s="107">
        <v>33260.854327686138</v>
      </c>
      <c r="J513" s="107">
        <v>66739.145672313869</v>
      </c>
      <c r="K513" s="107">
        <v>58889.970166221101</v>
      </c>
      <c r="L513" s="107">
        <v>41759.029833778899</v>
      </c>
      <c r="M513" s="45"/>
      <c r="N513" s="1"/>
    </row>
    <row r="514" spans="1:14" s="5" customFormat="1" ht="35.25" customHeight="1" x14ac:dyDescent="0.3">
      <c r="A514" s="19"/>
      <c r="B514" s="30"/>
      <c r="C514" s="115" t="s">
        <v>882</v>
      </c>
      <c r="D514" s="104" t="s">
        <v>984</v>
      </c>
      <c r="E514" s="101" t="s">
        <v>5</v>
      </c>
      <c r="F514" s="105" t="s">
        <v>1036</v>
      </c>
      <c r="G514" s="106" t="s">
        <v>220</v>
      </c>
      <c r="H514" s="107">
        <v>0</v>
      </c>
      <c r="I514" s="107">
        <v>0</v>
      </c>
      <c r="J514" s="107">
        <v>0</v>
      </c>
      <c r="K514" s="107">
        <v>117020.4774338962</v>
      </c>
      <c r="L514" s="107">
        <v>286999.10298636591</v>
      </c>
      <c r="M514" s="45"/>
      <c r="N514" s="1"/>
    </row>
    <row r="515" spans="1:14" s="5" customFormat="1" ht="35.25" customHeight="1" x14ac:dyDescent="0.3">
      <c r="A515" s="19"/>
      <c r="B515" s="30"/>
      <c r="C515" s="115" t="s">
        <v>883</v>
      </c>
      <c r="D515" s="104" t="s">
        <v>927</v>
      </c>
      <c r="E515" s="101" t="s">
        <v>5</v>
      </c>
      <c r="F515" s="105" t="s">
        <v>111</v>
      </c>
      <c r="G515" s="106" t="s">
        <v>220</v>
      </c>
      <c r="H515" s="107">
        <v>0</v>
      </c>
      <c r="I515" s="107">
        <v>0</v>
      </c>
      <c r="J515" s="107">
        <v>0</v>
      </c>
      <c r="K515" s="107">
        <v>17553.071615084431</v>
      </c>
      <c r="L515" s="107">
        <v>12446.928384915569</v>
      </c>
      <c r="M515" s="45"/>
      <c r="N515" s="1"/>
    </row>
    <row r="516" spans="1:14" s="5" customFormat="1" ht="35.25" customHeight="1" x14ac:dyDescent="0.3">
      <c r="A516" s="19"/>
      <c r="B516" s="30"/>
      <c r="C516" s="115" t="s">
        <v>884</v>
      </c>
      <c r="D516" s="104" t="s">
        <v>927</v>
      </c>
      <c r="E516" s="101" t="s">
        <v>5</v>
      </c>
      <c r="F516" s="105" t="s">
        <v>111</v>
      </c>
      <c r="G516" s="106" t="s">
        <v>220</v>
      </c>
      <c r="H516" s="107">
        <v>0</v>
      </c>
      <c r="I516" s="107">
        <v>0</v>
      </c>
      <c r="J516" s="107">
        <v>0</v>
      </c>
      <c r="K516" s="107">
        <v>17553.071615084431</v>
      </c>
      <c r="L516" s="107">
        <v>12446.928384915569</v>
      </c>
      <c r="M516" s="45"/>
      <c r="N516" s="1"/>
    </row>
    <row r="517" spans="1:14" s="5" customFormat="1" ht="35.25" customHeight="1" x14ac:dyDescent="0.3">
      <c r="A517" s="19"/>
      <c r="B517" s="30"/>
      <c r="C517" s="115" t="s">
        <v>885</v>
      </c>
      <c r="D517" s="104" t="s">
        <v>940</v>
      </c>
      <c r="E517" s="101" t="s">
        <v>5</v>
      </c>
      <c r="F517" s="105" t="s">
        <v>25</v>
      </c>
      <c r="G517" s="106" t="s">
        <v>220</v>
      </c>
      <c r="H517" s="107">
        <v>0</v>
      </c>
      <c r="I517" s="107">
        <v>0</v>
      </c>
      <c r="J517" s="107">
        <v>0</v>
      </c>
      <c r="K517" s="107">
        <v>58510.238716948101</v>
      </c>
      <c r="L517" s="107">
        <v>50269.854596424848</v>
      </c>
      <c r="M517" s="45"/>
      <c r="N517" s="1"/>
    </row>
    <row r="518" spans="1:14" s="5" customFormat="1" ht="35.25" customHeight="1" x14ac:dyDescent="0.3">
      <c r="A518" s="19"/>
      <c r="B518" s="30"/>
      <c r="C518" s="115" t="s">
        <v>886</v>
      </c>
      <c r="D518" s="104" t="s">
        <v>927</v>
      </c>
      <c r="E518" s="101" t="s">
        <v>5</v>
      </c>
      <c r="F518" s="105" t="s">
        <v>111</v>
      </c>
      <c r="G518" s="106" t="s">
        <v>220</v>
      </c>
      <c r="H518" s="107">
        <v>0</v>
      </c>
      <c r="I518" s="107">
        <v>0</v>
      </c>
      <c r="J518" s="107">
        <v>0</v>
      </c>
      <c r="K518" s="107">
        <v>17553.071615084431</v>
      </c>
      <c r="L518" s="107">
        <v>12446.928384915569</v>
      </c>
      <c r="M518" s="45"/>
      <c r="N518" s="1"/>
    </row>
    <row r="519" spans="1:14" s="5" customFormat="1" ht="35.25" customHeight="1" x14ac:dyDescent="0.3">
      <c r="A519" s="19"/>
      <c r="B519" s="30"/>
      <c r="C519" s="115" t="s">
        <v>887</v>
      </c>
      <c r="D519" s="104" t="s">
        <v>927</v>
      </c>
      <c r="E519" s="101" t="s">
        <v>5</v>
      </c>
      <c r="F519" s="105" t="s">
        <v>38</v>
      </c>
      <c r="G519" s="106" t="s">
        <v>220</v>
      </c>
      <c r="H519" s="107">
        <v>0</v>
      </c>
      <c r="I519" s="107">
        <v>0</v>
      </c>
      <c r="J519" s="107">
        <v>0</v>
      </c>
      <c r="K519" s="107">
        <v>17553.071615084431</v>
      </c>
      <c r="L519" s="107">
        <v>12446.928384915569</v>
      </c>
      <c r="M519" s="45"/>
      <c r="N519" s="1"/>
    </row>
    <row r="520" spans="1:14" s="5" customFormat="1" ht="35.25" customHeight="1" x14ac:dyDescent="0.3">
      <c r="A520" s="19"/>
      <c r="B520" s="30"/>
      <c r="C520" s="115" t="s">
        <v>888</v>
      </c>
      <c r="D520" s="104" t="s">
        <v>927</v>
      </c>
      <c r="E520" s="101" t="s">
        <v>5</v>
      </c>
      <c r="F520" s="105" t="s">
        <v>505</v>
      </c>
      <c r="G520" s="106" t="s">
        <v>220</v>
      </c>
      <c r="H520" s="107">
        <v>0</v>
      </c>
      <c r="I520" s="107">
        <v>0</v>
      </c>
      <c r="J520" s="107">
        <v>0</v>
      </c>
      <c r="K520" s="107">
        <v>17553.071615084431</v>
      </c>
      <c r="L520" s="107">
        <v>12446.928384915569</v>
      </c>
      <c r="M520" s="45"/>
      <c r="N520" s="1"/>
    </row>
    <row r="521" spans="1:14" s="5" customFormat="1" ht="35.25" customHeight="1" x14ac:dyDescent="0.3">
      <c r="A521" s="19"/>
      <c r="B521" s="30"/>
      <c r="C521" s="115" t="s">
        <v>889</v>
      </c>
      <c r="D521" s="104" t="s">
        <v>927</v>
      </c>
      <c r="E521" s="101" t="s">
        <v>5</v>
      </c>
      <c r="F521" s="105" t="s">
        <v>505</v>
      </c>
      <c r="G521" s="106" t="s">
        <v>220</v>
      </c>
      <c r="H521" s="107">
        <v>0</v>
      </c>
      <c r="I521" s="107">
        <v>0</v>
      </c>
      <c r="J521" s="107">
        <v>0</v>
      </c>
      <c r="K521" s="107">
        <v>17553.071615084431</v>
      </c>
      <c r="L521" s="107">
        <v>12446.928384915569</v>
      </c>
      <c r="M521" s="45"/>
      <c r="N521" s="1"/>
    </row>
    <row r="522" spans="1:14" s="5" customFormat="1" ht="35.25" customHeight="1" x14ac:dyDescent="0.3">
      <c r="A522" s="19"/>
      <c r="B522" s="30"/>
      <c r="C522" s="115" t="s">
        <v>890</v>
      </c>
      <c r="D522" s="104" t="s">
        <v>985</v>
      </c>
      <c r="E522" s="101" t="s">
        <v>5</v>
      </c>
      <c r="F522" s="105" t="s">
        <v>54</v>
      </c>
      <c r="G522" s="106" t="s">
        <v>220</v>
      </c>
      <c r="H522" s="107">
        <v>0</v>
      </c>
      <c r="I522" s="107">
        <v>0</v>
      </c>
      <c r="J522" s="107">
        <v>0</v>
      </c>
      <c r="K522" s="107">
        <v>58510.238716948101</v>
      </c>
      <c r="L522" s="107">
        <v>50269.854596424848</v>
      </c>
      <c r="M522" s="45"/>
      <c r="N522" s="1"/>
    </row>
    <row r="523" spans="1:14" s="5" customFormat="1" ht="35.25" customHeight="1" x14ac:dyDescent="0.3">
      <c r="A523" s="19"/>
      <c r="B523" s="30"/>
      <c r="C523" s="115" t="s">
        <v>891</v>
      </c>
      <c r="D523" s="104" t="s">
        <v>986</v>
      </c>
      <c r="E523" s="101" t="s">
        <v>5</v>
      </c>
      <c r="F523" s="105" t="s">
        <v>54</v>
      </c>
      <c r="G523" s="106" t="s">
        <v>220</v>
      </c>
      <c r="H523" s="107">
        <v>0</v>
      </c>
      <c r="I523" s="107">
        <v>0</v>
      </c>
      <c r="J523" s="107">
        <v>0</v>
      </c>
      <c r="K523" s="107">
        <v>87765.358075422148</v>
      </c>
      <c r="L523" s="107">
        <v>62234.641924577852</v>
      </c>
      <c r="M523" s="45"/>
      <c r="N523" s="1"/>
    </row>
    <row r="524" spans="1:14" s="5" customFormat="1" ht="35.25" customHeight="1" x14ac:dyDescent="0.3">
      <c r="A524" s="19"/>
      <c r="B524" s="30"/>
      <c r="C524" s="115" t="s">
        <v>892</v>
      </c>
      <c r="D524" s="104" t="s">
        <v>987</v>
      </c>
      <c r="E524" s="101" t="s">
        <v>5</v>
      </c>
      <c r="F524" s="105" t="s">
        <v>17</v>
      </c>
      <c r="G524" s="106" t="s">
        <v>220</v>
      </c>
      <c r="H524" s="107">
        <v>100000</v>
      </c>
      <c r="I524" s="107">
        <v>33260.854327686138</v>
      </c>
      <c r="J524" s="107">
        <v>16739.145672313862</v>
      </c>
      <c r="K524" s="107">
        <v>0</v>
      </c>
      <c r="L524" s="107">
        <v>0</v>
      </c>
      <c r="M524" s="45"/>
      <c r="N524" s="1"/>
    </row>
    <row r="525" spans="1:14" s="5" customFormat="1" ht="35.25" customHeight="1" x14ac:dyDescent="0.3">
      <c r="A525" s="19"/>
      <c r="B525" s="30"/>
      <c r="C525" s="115" t="s">
        <v>893</v>
      </c>
      <c r="D525" s="104" t="s">
        <v>988</v>
      </c>
      <c r="E525" s="101" t="s">
        <v>5</v>
      </c>
      <c r="F525" s="105" t="s">
        <v>463</v>
      </c>
      <c r="G525" s="106" t="s">
        <v>220</v>
      </c>
      <c r="H525" s="107">
        <v>0</v>
      </c>
      <c r="I525" s="107">
        <v>0</v>
      </c>
      <c r="J525" s="107">
        <v>0</v>
      </c>
      <c r="K525" s="107">
        <v>35106.143230168862</v>
      </c>
      <c r="L525" s="107">
        <v>24893.856769831138</v>
      </c>
      <c r="M525" s="45"/>
      <c r="N525" s="1"/>
    </row>
    <row r="526" spans="1:14" s="5" customFormat="1" ht="35.25" customHeight="1" x14ac:dyDescent="0.3">
      <c r="A526" s="19"/>
      <c r="B526" s="30"/>
      <c r="C526" s="115" t="s">
        <v>894</v>
      </c>
      <c r="D526" s="104" t="s">
        <v>927</v>
      </c>
      <c r="E526" s="101" t="s">
        <v>5</v>
      </c>
      <c r="F526" s="105" t="s">
        <v>1037</v>
      </c>
      <c r="G526" s="106" t="s">
        <v>220</v>
      </c>
      <c r="H526" s="107">
        <v>0</v>
      </c>
      <c r="I526" s="107">
        <v>0</v>
      </c>
      <c r="J526" s="107">
        <v>0</v>
      </c>
      <c r="K526" s="107">
        <v>17553.071615084431</v>
      </c>
      <c r="L526" s="107">
        <v>12446.928384915569</v>
      </c>
      <c r="M526" s="45"/>
      <c r="N526" s="1"/>
    </row>
    <row r="527" spans="1:14" s="5" customFormat="1" ht="35.25" customHeight="1" x14ac:dyDescent="0.3">
      <c r="A527" s="19"/>
      <c r="B527" s="30"/>
      <c r="C527" s="115" t="s">
        <v>895</v>
      </c>
      <c r="D527" s="104" t="s">
        <v>927</v>
      </c>
      <c r="E527" s="101" t="s">
        <v>5</v>
      </c>
      <c r="F527" s="105" t="s">
        <v>1037</v>
      </c>
      <c r="G527" s="106" t="s">
        <v>220</v>
      </c>
      <c r="H527" s="107">
        <v>0</v>
      </c>
      <c r="I527" s="107">
        <v>0</v>
      </c>
      <c r="J527" s="107">
        <v>0</v>
      </c>
      <c r="K527" s="107">
        <v>17553.071615084431</v>
      </c>
      <c r="L527" s="107">
        <v>12446.928384915569</v>
      </c>
      <c r="M527" s="45"/>
      <c r="N527" s="1"/>
    </row>
    <row r="528" spans="1:14" s="5" customFormat="1" ht="35.25" customHeight="1" x14ac:dyDescent="0.3">
      <c r="A528" s="19"/>
      <c r="B528" s="30"/>
      <c r="C528" s="115" t="s">
        <v>896</v>
      </c>
      <c r="D528" s="104" t="s">
        <v>927</v>
      </c>
      <c r="E528" s="101" t="s">
        <v>5</v>
      </c>
      <c r="F528" s="105" t="s">
        <v>11</v>
      </c>
      <c r="G528" s="106" t="s">
        <v>220</v>
      </c>
      <c r="H528" s="107">
        <v>0</v>
      </c>
      <c r="I528" s="107">
        <v>0</v>
      </c>
      <c r="J528" s="107">
        <v>0</v>
      </c>
      <c r="K528" s="107">
        <v>17553.071615084431</v>
      </c>
      <c r="L528" s="107">
        <v>12446.928384915569</v>
      </c>
      <c r="M528" s="45"/>
      <c r="N528" s="1"/>
    </row>
    <row r="529" spans="1:14" s="5" customFormat="1" ht="35.25" customHeight="1" x14ac:dyDescent="0.3">
      <c r="A529" s="19"/>
      <c r="B529" s="30"/>
      <c r="C529" s="115" t="s">
        <v>897</v>
      </c>
      <c r="D529" s="104" t="s">
        <v>927</v>
      </c>
      <c r="E529" s="101" t="s">
        <v>5</v>
      </c>
      <c r="F529" s="105" t="s">
        <v>102</v>
      </c>
      <c r="G529" s="106" t="s">
        <v>220</v>
      </c>
      <c r="H529" s="107">
        <v>0</v>
      </c>
      <c r="I529" s="107">
        <v>0</v>
      </c>
      <c r="J529" s="107">
        <v>0</v>
      </c>
      <c r="K529" s="107">
        <v>175530.7161508443</v>
      </c>
      <c r="L529" s="107">
        <v>124469.2838491557</v>
      </c>
      <c r="M529" s="45"/>
      <c r="N529" s="1"/>
    </row>
    <row r="530" spans="1:14" s="5" customFormat="1" ht="35.25" customHeight="1" x14ac:dyDescent="0.3">
      <c r="A530" s="19"/>
      <c r="B530" s="30"/>
      <c r="C530" s="115" t="s">
        <v>898</v>
      </c>
      <c r="D530" s="104" t="s">
        <v>989</v>
      </c>
      <c r="E530" s="101" t="s">
        <v>5</v>
      </c>
      <c r="F530" s="105" t="s">
        <v>58</v>
      </c>
      <c r="G530" s="106" t="s">
        <v>220</v>
      </c>
      <c r="H530" s="107">
        <v>0</v>
      </c>
      <c r="I530" s="107">
        <v>0</v>
      </c>
      <c r="J530" s="107">
        <v>0</v>
      </c>
      <c r="K530" s="107">
        <v>35106.143230168862</v>
      </c>
      <c r="L530" s="107">
        <v>24893.856769831138</v>
      </c>
      <c r="M530" s="45"/>
      <c r="N530" s="1"/>
    </row>
    <row r="531" spans="1:14" s="5" customFormat="1" ht="35.25" customHeight="1" x14ac:dyDescent="0.3">
      <c r="A531" s="19"/>
      <c r="B531" s="30"/>
      <c r="C531" s="115" t="s">
        <v>899</v>
      </c>
      <c r="D531" s="104" t="s">
        <v>989</v>
      </c>
      <c r="E531" s="101" t="s">
        <v>5</v>
      </c>
      <c r="F531" s="105" t="s">
        <v>58</v>
      </c>
      <c r="G531" s="106" t="s">
        <v>220</v>
      </c>
      <c r="H531" s="107">
        <v>0</v>
      </c>
      <c r="I531" s="107">
        <v>0</v>
      </c>
      <c r="J531" s="107">
        <v>0</v>
      </c>
      <c r="K531" s="107">
        <v>35106.143230168862</v>
      </c>
      <c r="L531" s="107">
        <v>24893.856769831138</v>
      </c>
      <c r="M531" s="45"/>
      <c r="N531" s="1"/>
    </row>
    <row r="532" spans="1:14" s="5" customFormat="1" ht="35.25" customHeight="1" x14ac:dyDescent="0.3">
      <c r="A532" s="19"/>
      <c r="B532" s="30"/>
      <c r="C532" s="115" t="s">
        <v>900</v>
      </c>
      <c r="D532" s="104" t="s">
        <v>927</v>
      </c>
      <c r="E532" s="101" t="s">
        <v>5</v>
      </c>
      <c r="F532" s="105" t="s">
        <v>404</v>
      </c>
      <c r="G532" s="106" t="s">
        <v>220</v>
      </c>
      <c r="H532" s="107">
        <v>0</v>
      </c>
      <c r="I532" s="107">
        <v>0</v>
      </c>
      <c r="J532" s="107">
        <v>0</v>
      </c>
      <c r="K532" s="107">
        <v>17553.071615084431</v>
      </c>
      <c r="L532" s="107">
        <v>12446.928384915569</v>
      </c>
      <c r="M532" s="45"/>
      <c r="N532" s="1"/>
    </row>
    <row r="533" spans="1:14" s="5" customFormat="1" ht="35.25" customHeight="1" x14ac:dyDescent="0.3">
      <c r="A533" s="19"/>
      <c r="B533" s="30"/>
      <c r="C533" s="115" t="s">
        <v>901</v>
      </c>
      <c r="D533" s="104" t="s">
        <v>990</v>
      </c>
      <c r="E533" s="101" t="s">
        <v>5</v>
      </c>
      <c r="F533" s="105" t="s">
        <v>56</v>
      </c>
      <c r="G533" s="106" t="s">
        <v>220</v>
      </c>
      <c r="H533" s="107">
        <v>0</v>
      </c>
      <c r="I533" s="107">
        <v>0</v>
      </c>
      <c r="J533" s="107">
        <v>0</v>
      </c>
      <c r="K533" s="107">
        <v>5851.0238716948106</v>
      </c>
      <c r="L533" s="107">
        <v>4148.9761283051894</v>
      </c>
      <c r="M533" s="45"/>
      <c r="N533" s="1"/>
    </row>
    <row r="534" spans="1:14" s="5" customFormat="1" ht="35.25" customHeight="1" x14ac:dyDescent="0.3">
      <c r="A534" s="19"/>
      <c r="B534" s="30"/>
      <c r="C534" s="115" t="s">
        <v>902</v>
      </c>
      <c r="D534" s="104" t="s">
        <v>991</v>
      </c>
      <c r="E534" s="101" t="s">
        <v>5</v>
      </c>
      <c r="F534" s="105" t="s">
        <v>51</v>
      </c>
      <c r="G534" s="106" t="s">
        <v>220</v>
      </c>
      <c r="H534" s="107">
        <v>0</v>
      </c>
      <c r="I534" s="107">
        <v>0</v>
      </c>
      <c r="J534" s="107">
        <v>0</v>
      </c>
      <c r="K534" s="107">
        <v>248668.51454702945</v>
      </c>
      <c r="L534" s="107">
        <v>151832.76685090875</v>
      </c>
      <c r="M534" s="45"/>
      <c r="N534" s="1"/>
    </row>
    <row r="535" spans="1:14" s="5" customFormat="1" ht="35.25" customHeight="1" x14ac:dyDescent="0.3">
      <c r="A535" s="19"/>
      <c r="B535" s="30"/>
      <c r="C535" s="115" t="s">
        <v>903</v>
      </c>
      <c r="D535" s="104" t="s">
        <v>927</v>
      </c>
      <c r="E535" s="101" t="s">
        <v>5</v>
      </c>
      <c r="F535" s="105" t="s">
        <v>463</v>
      </c>
      <c r="G535" s="106" t="s">
        <v>220</v>
      </c>
      <c r="H535" s="107">
        <v>0</v>
      </c>
      <c r="I535" s="107">
        <v>0</v>
      </c>
      <c r="J535" s="107">
        <v>0</v>
      </c>
      <c r="K535" s="107">
        <v>17553.071615084431</v>
      </c>
      <c r="L535" s="107">
        <v>12446.928384915569</v>
      </c>
      <c r="M535" s="45"/>
      <c r="N535" s="1"/>
    </row>
    <row r="536" spans="1:14" s="5" customFormat="1" ht="35.25" customHeight="1" x14ac:dyDescent="0.3">
      <c r="A536" s="19"/>
      <c r="B536" s="30"/>
      <c r="C536" s="115" t="s">
        <v>904</v>
      </c>
      <c r="D536" s="104" t="s">
        <v>992</v>
      </c>
      <c r="E536" s="101" t="s">
        <v>5</v>
      </c>
      <c r="F536" s="105" t="s">
        <v>1031</v>
      </c>
      <c r="G536" s="106" t="s">
        <v>219</v>
      </c>
      <c r="H536" s="107">
        <v>0</v>
      </c>
      <c r="I536" s="107">
        <v>0</v>
      </c>
      <c r="J536" s="107">
        <v>0</v>
      </c>
      <c r="K536" s="107">
        <v>0</v>
      </c>
      <c r="L536" s="107">
        <v>10989.176032692771</v>
      </c>
      <c r="M536" s="45"/>
      <c r="N536" s="1"/>
    </row>
    <row r="537" spans="1:14" s="5" customFormat="1" ht="35.25" customHeight="1" x14ac:dyDescent="0.3">
      <c r="A537" s="19"/>
      <c r="B537" s="30"/>
      <c r="C537" s="115" t="s">
        <v>905</v>
      </c>
      <c r="D537" s="104" t="s">
        <v>992</v>
      </c>
      <c r="E537" s="101" t="s">
        <v>5</v>
      </c>
      <c r="F537" s="105" t="s">
        <v>1032</v>
      </c>
      <c r="G537" s="106" t="s">
        <v>219</v>
      </c>
      <c r="H537" s="107">
        <v>0</v>
      </c>
      <c r="I537" s="107">
        <v>0</v>
      </c>
      <c r="J537" s="107">
        <v>0</v>
      </c>
      <c r="K537" s="107">
        <v>76063.310332032532</v>
      </c>
      <c r="L537" s="107">
        <v>57108.928950832727</v>
      </c>
      <c r="M537" s="45"/>
      <c r="N537" s="1"/>
    </row>
    <row r="538" spans="1:14" s="5" customFormat="1" ht="35.25" customHeight="1" x14ac:dyDescent="0.3">
      <c r="A538" s="19"/>
      <c r="B538" s="30"/>
      <c r="C538" s="115" t="s">
        <v>906</v>
      </c>
      <c r="D538" s="104" t="s">
        <v>992</v>
      </c>
      <c r="E538" s="101" t="s">
        <v>5</v>
      </c>
      <c r="F538" s="105" t="s">
        <v>1038</v>
      </c>
      <c r="G538" s="106" t="s">
        <v>219</v>
      </c>
      <c r="H538" s="107">
        <v>0</v>
      </c>
      <c r="I538" s="107">
        <v>0</v>
      </c>
      <c r="J538" s="107">
        <v>0</v>
      </c>
      <c r="K538" s="107">
        <v>11702.047743389621</v>
      </c>
      <c r="L538" s="107">
        <v>8297.9522566103788</v>
      </c>
      <c r="M538" s="45"/>
      <c r="N538" s="1"/>
    </row>
    <row r="539" spans="1:14" s="5" customFormat="1" ht="35.25" customHeight="1" x14ac:dyDescent="0.3">
      <c r="A539" s="19"/>
      <c r="B539" s="30"/>
      <c r="C539" s="115" t="s">
        <v>907</v>
      </c>
      <c r="D539" s="104" t="s">
        <v>992</v>
      </c>
      <c r="E539" s="101" t="s">
        <v>5</v>
      </c>
      <c r="F539" s="105" t="s">
        <v>1035</v>
      </c>
      <c r="G539" s="106" t="s">
        <v>219</v>
      </c>
      <c r="H539" s="107">
        <v>0</v>
      </c>
      <c r="I539" s="107">
        <v>0</v>
      </c>
      <c r="J539" s="107">
        <v>0</v>
      </c>
      <c r="K539" s="107">
        <v>23404.095486779242</v>
      </c>
      <c r="L539" s="107">
        <v>16595.904513220758</v>
      </c>
      <c r="M539" s="45"/>
      <c r="N539" s="1"/>
    </row>
    <row r="540" spans="1:14" s="5" customFormat="1" ht="35.25" customHeight="1" x14ac:dyDescent="0.3">
      <c r="A540" s="19"/>
      <c r="B540" s="30"/>
      <c r="C540" s="115" t="s">
        <v>908</v>
      </c>
      <c r="D540" s="104" t="s">
        <v>992</v>
      </c>
      <c r="E540" s="101" t="s">
        <v>5</v>
      </c>
      <c r="F540" s="105" t="s">
        <v>1039</v>
      </c>
      <c r="G540" s="106" t="s">
        <v>219</v>
      </c>
      <c r="H540" s="107">
        <v>0</v>
      </c>
      <c r="I540" s="107">
        <v>0</v>
      </c>
      <c r="J540" s="107">
        <v>0</v>
      </c>
      <c r="K540" s="107">
        <v>23404.095486779242</v>
      </c>
      <c r="L540" s="107">
        <v>16595.904513220758</v>
      </c>
      <c r="M540" s="45"/>
      <c r="N540" s="1"/>
    </row>
    <row r="541" spans="1:14" s="5" customFormat="1" ht="35.25" customHeight="1" x14ac:dyDescent="0.3">
      <c r="A541" s="19"/>
      <c r="B541" s="30"/>
      <c r="C541" s="115" t="s">
        <v>909</v>
      </c>
      <c r="D541" s="104" t="s">
        <v>992</v>
      </c>
      <c r="E541" s="101" t="s">
        <v>5</v>
      </c>
      <c r="F541" s="105" t="s">
        <v>1040</v>
      </c>
      <c r="G541" s="106" t="s">
        <v>219</v>
      </c>
      <c r="H541" s="107">
        <v>0</v>
      </c>
      <c r="I541" s="107">
        <v>0</v>
      </c>
      <c r="J541" s="107">
        <v>0</v>
      </c>
      <c r="K541" s="107">
        <v>58510.238716948101</v>
      </c>
      <c r="L541" s="107">
        <v>132688.67484162061</v>
      </c>
      <c r="M541" s="45"/>
      <c r="N541" s="1"/>
    </row>
    <row r="542" spans="1:14" s="5" customFormat="1" ht="35.25" customHeight="1" x14ac:dyDescent="0.3">
      <c r="A542" s="19"/>
      <c r="B542" s="30"/>
      <c r="C542" s="115" t="s">
        <v>910</v>
      </c>
      <c r="D542" s="104" t="s">
        <v>992</v>
      </c>
      <c r="E542" s="101" t="s">
        <v>5</v>
      </c>
      <c r="F542" s="105" t="s">
        <v>1041</v>
      </c>
      <c r="G542" s="106" t="s">
        <v>219</v>
      </c>
      <c r="H542" s="107">
        <v>0</v>
      </c>
      <c r="I542" s="107">
        <v>0</v>
      </c>
      <c r="J542" s="107">
        <v>0</v>
      </c>
      <c r="K542" s="107">
        <v>11702.047743389621</v>
      </c>
      <c r="L542" s="107">
        <v>8297.9522566103788</v>
      </c>
      <c r="M542" s="45"/>
      <c r="N542" s="1"/>
    </row>
    <row r="543" spans="1:14" s="5" customFormat="1" ht="35.25" customHeight="1" x14ac:dyDescent="0.3">
      <c r="A543" s="19"/>
      <c r="B543" s="30"/>
      <c r="C543" s="115" t="s">
        <v>911</v>
      </c>
      <c r="D543" s="104" t="s">
        <v>992</v>
      </c>
      <c r="E543" s="101" t="s">
        <v>5</v>
      </c>
      <c r="F543" s="105" t="s">
        <v>1042</v>
      </c>
      <c r="G543" s="106" t="s">
        <v>219</v>
      </c>
      <c r="H543" s="107">
        <v>0</v>
      </c>
      <c r="I543" s="107">
        <v>0</v>
      </c>
      <c r="J543" s="107">
        <v>0</v>
      </c>
      <c r="K543" s="107">
        <v>5851.0238716948106</v>
      </c>
      <c r="L543" s="107">
        <v>29752.63153320122</v>
      </c>
      <c r="M543" s="45"/>
      <c r="N543" s="1"/>
    </row>
    <row r="544" spans="1:14" s="5" customFormat="1" ht="35.25" customHeight="1" x14ac:dyDescent="0.3">
      <c r="A544" s="19"/>
      <c r="B544" s="30"/>
      <c r="C544" s="115" t="s">
        <v>912</v>
      </c>
      <c r="D544" s="104" t="s">
        <v>992</v>
      </c>
      <c r="E544" s="101" t="s">
        <v>5</v>
      </c>
      <c r="F544" s="105" t="s">
        <v>1043</v>
      </c>
      <c r="G544" s="106" t="s">
        <v>219</v>
      </c>
      <c r="H544" s="107">
        <v>0</v>
      </c>
      <c r="I544" s="107">
        <v>0</v>
      </c>
      <c r="J544" s="107">
        <v>0</v>
      </c>
      <c r="K544" s="107">
        <v>46808.190973558485</v>
      </c>
      <c r="L544" s="107">
        <v>128129.29193868204</v>
      </c>
      <c r="M544" s="45"/>
      <c r="N544" s="1"/>
    </row>
    <row r="545" spans="1:14" s="5" customFormat="1" ht="35.25" customHeight="1" x14ac:dyDescent="0.3">
      <c r="A545" s="19"/>
      <c r="B545" s="30"/>
      <c r="C545" s="115" t="s">
        <v>913</v>
      </c>
      <c r="D545" s="104" t="s">
        <v>992</v>
      </c>
      <c r="E545" s="101" t="s">
        <v>5</v>
      </c>
      <c r="F545" s="105" t="s">
        <v>1044</v>
      </c>
      <c r="G545" s="106" t="s">
        <v>219</v>
      </c>
      <c r="H545" s="107">
        <v>0</v>
      </c>
      <c r="I545" s="107">
        <v>0</v>
      </c>
      <c r="J545" s="107">
        <v>0</v>
      </c>
      <c r="K545" s="107">
        <v>23404.095486779242</v>
      </c>
      <c r="L545" s="107">
        <v>16595.904513220758</v>
      </c>
      <c r="M545" s="45"/>
      <c r="N545" s="1"/>
    </row>
    <row r="546" spans="1:14" s="5" customFormat="1" ht="35.25" customHeight="1" x14ac:dyDescent="0.3">
      <c r="A546" s="19"/>
      <c r="B546" s="30"/>
      <c r="C546" s="115" t="s">
        <v>914</v>
      </c>
      <c r="D546" s="104" t="s">
        <v>992</v>
      </c>
      <c r="E546" s="101" t="s">
        <v>5</v>
      </c>
      <c r="F546" s="105" t="s">
        <v>1045</v>
      </c>
      <c r="G546" s="106" t="s">
        <v>219</v>
      </c>
      <c r="H546" s="107">
        <v>0</v>
      </c>
      <c r="I546" s="107">
        <v>0</v>
      </c>
      <c r="J546" s="107">
        <v>0</v>
      </c>
      <c r="K546" s="107">
        <v>23404.095486779242</v>
      </c>
      <c r="L546" s="107">
        <v>16595.904513220758</v>
      </c>
      <c r="M546" s="45"/>
      <c r="N546" s="1"/>
    </row>
    <row r="547" spans="1:14" s="5" customFormat="1" ht="35.25" customHeight="1" x14ac:dyDescent="0.3">
      <c r="A547" s="19"/>
      <c r="B547" s="30"/>
      <c r="C547" s="115" t="s">
        <v>915</v>
      </c>
      <c r="D547" s="104" t="s">
        <v>993</v>
      </c>
      <c r="E547" s="101" t="s">
        <v>5</v>
      </c>
      <c r="F547" s="105" t="s">
        <v>33</v>
      </c>
      <c r="G547" s="106" t="s">
        <v>219</v>
      </c>
      <c r="H547" s="107">
        <v>0</v>
      </c>
      <c r="I547" s="107">
        <v>66521.708655372277</v>
      </c>
      <c r="J547" s="107">
        <v>733478.29134462774</v>
      </c>
      <c r="K547" s="107">
        <v>601777.80520381127</v>
      </c>
      <c r="L547" s="107">
        <v>289412.14594708051</v>
      </c>
      <c r="M547" s="45"/>
      <c r="N547" s="1"/>
    </row>
    <row r="548" spans="1:14" s="5" customFormat="1" ht="35.25" customHeight="1" x14ac:dyDescent="0.3">
      <c r="A548" s="19"/>
      <c r="B548" s="30"/>
      <c r="C548" s="115" t="s">
        <v>916</v>
      </c>
      <c r="D548" s="104" t="s">
        <v>994</v>
      </c>
      <c r="E548" s="101" t="s">
        <v>5</v>
      </c>
      <c r="F548" s="105" t="s">
        <v>33</v>
      </c>
      <c r="G548" s="106" t="s">
        <v>214</v>
      </c>
      <c r="H548" s="107">
        <v>30000</v>
      </c>
      <c r="I548" s="107">
        <v>0</v>
      </c>
      <c r="J548" s="107">
        <v>0</v>
      </c>
      <c r="K548" s="107">
        <v>0</v>
      </c>
      <c r="L548" s="107">
        <v>0</v>
      </c>
      <c r="M548" s="45"/>
      <c r="N548" s="1"/>
    </row>
    <row r="549" spans="1:14" s="5" customFormat="1" ht="35.25" customHeight="1" x14ac:dyDescent="0.3">
      <c r="A549" s="19"/>
      <c r="B549" s="33"/>
      <c r="C549" s="115">
        <v>9732</v>
      </c>
      <c r="D549" s="104" t="s">
        <v>995</v>
      </c>
      <c r="E549" s="101" t="s">
        <v>5</v>
      </c>
      <c r="F549" s="105" t="s">
        <v>185</v>
      </c>
      <c r="G549" s="106" t="s">
        <v>219</v>
      </c>
      <c r="H549" s="107">
        <v>0</v>
      </c>
      <c r="I549" s="107">
        <v>0</v>
      </c>
      <c r="J549" s="107">
        <v>0</v>
      </c>
      <c r="K549" s="107">
        <v>58435.930713777583</v>
      </c>
      <c r="L549" s="107">
        <v>832659.79632548534</v>
      </c>
      <c r="M549" s="45"/>
      <c r="N549" s="1"/>
    </row>
    <row r="550" spans="1:14" s="5" customFormat="1" ht="35.25" customHeight="1" x14ac:dyDescent="0.3">
      <c r="A550" s="19"/>
      <c r="B550" s="33"/>
      <c r="C550" s="115" t="s">
        <v>917</v>
      </c>
      <c r="D550" s="104" t="s">
        <v>996</v>
      </c>
      <c r="E550" s="101" t="s">
        <v>5</v>
      </c>
      <c r="F550" s="105" t="s">
        <v>185</v>
      </c>
      <c r="G550" s="106" t="s">
        <v>219</v>
      </c>
      <c r="H550" s="107">
        <v>0</v>
      </c>
      <c r="I550" s="107">
        <v>3522.3244733019619</v>
      </c>
      <c r="J550" s="107">
        <v>1772.6755266980381</v>
      </c>
      <c r="K550" s="107">
        <v>0</v>
      </c>
      <c r="L550" s="107">
        <v>0</v>
      </c>
      <c r="M550" s="45"/>
      <c r="N550" s="1"/>
    </row>
    <row r="551" spans="1:14" s="5" customFormat="1" ht="35.25" customHeight="1" x14ac:dyDescent="0.3">
      <c r="A551" s="19"/>
      <c r="B551" s="30"/>
      <c r="C551" s="115" t="s">
        <v>918</v>
      </c>
      <c r="D551" s="104" t="s">
        <v>398</v>
      </c>
      <c r="E551" s="101" t="s">
        <v>4</v>
      </c>
      <c r="F551" s="105" t="s">
        <v>469</v>
      </c>
      <c r="G551" s="106" t="s">
        <v>220</v>
      </c>
      <c r="H551" s="107">
        <v>0</v>
      </c>
      <c r="I551" s="107">
        <v>0</v>
      </c>
      <c r="J551" s="107">
        <v>0</v>
      </c>
      <c r="K551" s="107">
        <v>58510.238716948101</v>
      </c>
      <c r="L551" s="107">
        <v>572255.71614933154</v>
      </c>
      <c r="M551" s="45"/>
      <c r="N551" s="1"/>
    </row>
    <row r="552" spans="1:14" s="5" customFormat="1" ht="35.25" customHeight="1" x14ac:dyDescent="0.3">
      <c r="A552" s="19"/>
      <c r="B552" s="30"/>
      <c r="C552" s="111">
        <v>9524</v>
      </c>
      <c r="D552" s="104" t="s">
        <v>349</v>
      </c>
      <c r="E552" s="101" t="s">
        <v>151</v>
      </c>
      <c r="F552" s="105" t="s">
        <v>185</v>
      </c>
      <c r="G552" s="106" t="s">
        <v>213</v>
      </c>
      <c r="H552" s="107">
        <v>788041</v>
      </c>
      <c r="I552" s="107">
        <v>2042820</v>
      </c>
      <c r="J552" s="107">
        <v>1500000</v>
      </c>
      <c r="K552" s="107">
        <v>5000000</v>
      </c>
      <c r="L552" s="107">
        <v>3000000</v>
      </c>
      <c r="M552" s="45"/>
      <c r="N552" s="1"/>
    </row>
    <row r="553" spans="1:14" s="5" customFormat="1" ht="35.25" customHeight="1" x14ac:dyDescent="0.3">
      <c r="A553" s="19"/>
      <c r="B553" s="30"/>
      <c r="C553" s="115">
        <v>9733</v>
      </c>
      <c r="D553" s="104" t="s">
        <v>998</v>
      </c>
      <c r="E553" s="101" t="s">
        <v>5</v>
      </c>
      <c r="F553" s="105" t="s">
        <v>1046</v>
      </c>
      <c r="G553" s="106" t="s">
        <v>219</v>
      </c>
      <c r="H553" s="107">
        <v>11656</v>
      </c>
      <c r="I553" s="107">
        <v>19956.512596611683</v>
      </c>
      <c r="J553" s="107">
        <v>10043.487403388317</v>
      </c>
      <c r="K553" s="107">
        <v>0</v>
      </c>
      <c r="L553" s="107">
        <v>0</v>
      </c>
      <c r="M553" s="45"/>
      <c r="N553" s="1"/>
    </row>
    <row r="554" spans="1:14" s="5" customFormat="1" ht="35.25" customHeight="1" x14ac:dyDescent="0.3">
      <c r="A554" s="19"/>
      <c r="B554" s="30"/>
      <c r="C554" s="115">
        <v>9734</v>
      </c>
      <c r="D554" s="104" t="s">
        <v>999</v>
      </c>
      <c r="E554" s="101" t="s">
        <v>3</v>
      </c>
      <c r="F554" s="105" t="s">
        <v>56</v>
      </c>
      <c r="G554" s="106" t="s">
        <v>215</v>
      </c>
      <c r="H554" s="107">
        <v>0</v>
      </c>
      <c r="I554" s="107">
        <v>0</v>
      </c>
      <c r="J554" s="107">
        <v>0</v>
      </c>
      <c r="K554" s="107">
        <v>29681.073896333433</v>
      </c>
      <c r="L554" s="107">
        <v>21046.926103666567</v>
      </c>
      <c r="M554" s="45"/>
      <c r="N554" s="1"/>
    </row>
    <row r="555" spans="1:14" s="5" customFormat="1" ht="35.25" customHeight="1" x14ac:dyDescent="0.3">
      <c r="A555" s="19"/>
      <c r="B555" s="30"/>
      <c r="C555" s="115">
        <v>9739</v>
      </c>
      <c r="D555" s="104" t="s">
        <v>1000</v>
      </c>
      <c r="E555" s="101" t="s">
        <v>5</v>
      </c>
      <c r="F555" s="105" t="s">
        <v>98</v>
      </c>
      <c r="G555" s="106" t="s">
        <v>219</v>
      </c>
      <c r="H555" s="107">
        <v>865032.55</v>
      </c>
      <c r="I555" s="107">
        <v>199589.95186778699</v>
      </c>
      <c r="J555" s="107">
        <v>100447.36813221301</v>
      </c>
      <c r="K555" s="107">
        <v>0</v>
      </c>
      <c r="L555" s="107">
        <v>0</v>
      </c>
      <c r="M555" s="45"/>
      <c r="N555" s="1"/>
    </row>
    <row r="556" spans="1:14" s="5" customFormat="1" ht="35.25" customHeight="1" x14ac:dyDescent="0.3">
      <c r="A556" s="19"/>
      <c r="B556" s="44"/>
      <c r="C556" s="115" t="s">
        <v>1053</v>
      </c>
      <c r="D556" s="104" t="s">
        <v>1054</v>
      </c>
      <c r="E556" s="101" t="s">
        <v>151</v>
      </c>
      <c r="F556" s="105" t="s">
        <v>185</v>
      </c>
      <c r="G556" s="106" t="s">
        <v>213</v>
      </c>
      <c r="H556" s="107">
        <v>0</v>
      </c>
      <c r="I556" s="107">
        <v>0</v>
      </c>
      <c r="J556" s="107">
        <v>0</v>
      </c>
      <c r="K556" s="107">
        <v>500000</v>
      </c>
      <c r="L556" s="107">
        <v>500000</v>
      </c>
      <c r="M556" s="45"/>
      <c r="N556" s="1"/>
    </row>
    <row r="557" spans="1:14" s="5" customFormat="1" ht="35.25" customHeight="1" x14ac:dyDescent="0.3">
      <c r="A557" s="19"/>
      <c r="B557" s="33"/>
      <c r="C557" s="115" t="s">
        <v>920</v>
      </c>
      <c r="D557" s="104" t="s">
        <v>1001</v>
      </c>
      <c r="E557" s="101" t="s">
        <v>5</v>
      </c>
      <c r="F557" s="105" t="s">
        <v>22</v>
      </c>
      <c r="G557" s="106" t="s">
        <v>220</v>
      </c>
      <c r="H557" s="107">
        <v>100000</v>
      </c>
      <c r="I557" s="107">
        <v>0</v>
      </c>
      <c r="J557" s="107">
        <v>1000000</v>
      </c>
      <c r="K557" s="107">
        <v>2691470.980979613</v>
      </c>
      <c r="L557" s="107">
        <v>4070681.4766663862</v>
      </c>
      <c r="M557" s="45"/>
      <c r="N557" s="1"/>
    </row>
    <row r="558" spans="1:14" s="5" customFormat="1" ht="35.25" customHeight="1" x14ac:dyDescent="0.3">
      <c r="A558" s="19"/>
      <c r="B558" s="33"/>
      <c r="C558" s="108" t="s">
        <v>1051</v>
      </c>
      <c r="D558" s="104" t="s">
        <v>1052</v>
      </c>
      <c r="E558" s="101" t="s">
        <v>5</v>
      </c>
      <c r="F558" s="105" t="s">
        <v>22</v>
      </c>
      <c r="G558" s="106" t="s">
        <v>220</v>
      </c>
      <c r="H558" s="107">
        <v>120000</v>
      </c>
      <c r="I558" s="107">
        <v>76613.717075478809</v>
      </c>
      <c r="J558" s="107">
        <v>38557.282924521191</v>
      </c>
      <c r="K558" s="107">
        <v>0</v>
      </c>
      <c r="L558" s="107">
        <v>0</v>
      </c>
      <c r="M558" s="45"/>
      <c r="N558" s="1"/>
    </row>
    <row r="559" spans="1:14" s="5" customFormat="1" ht="35.25" customHeight="1" x14ac:dyDescent="0.3">
      <c r="A559" s="19"/>
      <c r="B559" s="33"/>
      <c r="C559" s="108" t="s">
        <v>1055</v>
      </c>
      <c r="D559" s="104" t="s">
        <v>1056</v>
      </c>
      <c r="E559" s="101" t="s">
        <v>4</v>
      </c>
      <c r="F559" s="105" t="s">
        <v>12</v>
      </c>
      <c r="G559" s="106" t="s">
        <v>214</v>
      </c>
      <c r="H559" s="107">
        <v>0</v>
      </c>
      <c r="I559" s="107">
        <v>32724.024138837281</v>
      </c>
      <c r="J559" s="107">
        <v>16468.975861162719</v>
      </c>
      <c r="K559" s="107">
        <v>321806.31294321455</v>
      </c>
      <c r="L559" s="107">
        <v>228193.68705678545</v>
      </c>
      <c r="M559" s="45"/>
      <c r="N559" s="1"/>
    </row>
    <row r="560" spans="1:14" s="5" customFormat="1" ht="35.25" customHeight="1" x14ac:dyDescent="0.3">
      <c r="A560" s="19"/>
      <c r="B560" s="33"/>
      <c r="C560" s="108" t="s">
        <v>1059</v>
      </c>
      <c r="D560" s="104" t="s">
        <v>1060</v>
      </c>
      <c r="E560" s="101" t="s">
        <v>5</v>
      </c>
      <c r="F560" s="105" t="s">
        <v>25</v>
      </c>
      <c r="G560" s="106" t="s">
        <v>219</v>
      </c>
      <c r="H560" s="107">
        <v>30000</v>
      </c>
      <c r="I560" s="107">
        <v>598695.37789835047</v>
      </c>
      <c r="J560" s="107">
        <v>924984.62210164953</v>
      </c>
      <c r="K560" s="107">
        <v>0</v>
      </c>
      <c r="L560" s="107">
        <v>0</v>
      </c>
      <c r="M560" s="45"/>
      <c r="N560" s="1"/>
    </row>
    <row r="561" spans="1:14" s="5" customFormat="1" ht="35.25" customHeight="1" x14ac:dyDescent="0.3">
      <c r="A561" s="19"/>
      <c r="B561" s="33"/>
      <c r="C561" s="108" t="s">
        <v>1063</v>
      </c>
      <c r="D561" s="104" t="s">
        <v>1064</v>
      </c>
      <c r="E561" s="101" t="s">
        <v>3</v>
      </c>
      <c r="F561" s="105" t="s">
        <v>45</v>
      </c>
      <c r="G561" s="106" t="s">
        <v>216</v>
      </c>
      <c r="H561" s="107">
        <v>250000</v>
      </c>
      <c r="I561" s="107">
        <v>33260.854327686138</v>
      </c>
      <c r="J561" s="107">
        <v>16739.145672313862</v>
      </c>
      <c r="K561" s="107">
        <v>0</v>
      </c>
      <c r="L561" s="107">
        <v>0</v>
      </c>
      <c r="M561" s="45"/>
      <c r="N561" s="1"/>
    </row>
    <row r="562" spans="1:14" s="5" customFormat="1" ht="35.25" customHeight="1" x14ac:dyDescent="0.3">
      <c r="A562" s="19"/>
      <c r="B562" s="33"/>
      <c r="C562" s="108" t="s">
        <v>1061</v>
      </c>
      <c r="D562" s="104" t="s">
        <v>1062</v>
      </c>
      <c r="E562" s="101" t="s">
        <v>3</v>
      </c>
      <c r="F562" s="105" t="s">
        <v>60</v>
      </c>
      <c r="G562" s="106" t="s">
        <v>215</v>
      </c>
      <c r="H562" s="107">
        <v>0</v>
      </c>
      <c r="I562" s="107">
        <v>24613.032202487742</v>
      </c>
      <c r="J562" s="107">
        <v>12386.967797512258</v>
      </c>
      <c r="K562" s="107">
        <v>0</v>
      </c>
      <c r="L562" s="107">
        <v>0</v>
      </c>
      <c r="M562" s="45"/>
      <c r="N562" s="1"/>
    </row>
    <row r="563" spans="1:14" s="5" customFormat="1" ht="35.25" customHeight="1" x14ac:dyDescent="0.3">
      <c r="A563" s="19"/>
      <c r="B563" s="33"/>
      <c r="C563" s="109" t="s">
        <v>1065</v>
      </c>
      <c r="D563" s="104" t="s">
        <v>1066</v>
      </c>
      <c r="E563" s="101" t="s">
        <v>3</v>
      </c>
      <c r="F563" s="105" t="s">
        <v>9</v>
      </c>
      <c r="G563" s="106" t="s">
        <v>212</v>
      </c>
      <c r="H563" s="107">
        <v>350000</v>
      </c>
      <c r="I563" s="107">
        <v>0</v>
      </c>
      <c r="J563" s="107">
        <v>0</v>
      </c>
      <c r="K563" s="107">
        <v>0</v>
      </c>
      <c r="L563" s="107">
        <v>0</v>
      </c>
      <c r="M563" s="45"/>
      <c r="N563" s="1"/>
    </row>
    <row r="564" spans="1:14" s="5" customFormat="1" ht="35.25" customHeight="1" x14ac:dyDescent="0.3">
      <c r="A564" s="19"/>
      <c r="B564" s="33"/>
      <c r="C564" s="103">
        <v>9761</v>
      </c>
      <c r="D564" s="104" t="s">
        <v>1068</v>
      </c>
      <c r="E564" s="101" t="s">
        <v>3</v>
      </c>
      <c r="F564" s="105" t="s">
        <v>282</v>
      </c>
      <c r="G564" s="106" t="s">
        <v>215</v>
      </c>
      <c r="H564" s="107">
        <v>0</v>
      </c>
      <c r="I564" s="107">
        <v>46179.370148559436</v>
      </c>
      <c r="J564" s="107">
        <v>23240.629851440564</v>
      </c>
      <c r="K564" s="107">
        <v>0</v>
      </c>
      <c r="L564" s="107">
        <v>0</v>
      </c>
      <c r="M564" s="45"/>
      <c r="N564" s="1"/>
    </row>
    <row r="565" spans="1:14" s="5" customFormat="1" ht="35.25" customHeight="1" x14ac:dyDescent="0.3">
      <c r="A565" s="19"/>
      <c r="B565" s="33"/>
      <c r="C565" s="103">
        <v>9763</v>
      </c>
      <c r="D565" s="104" t="s">
        <v>1069</v>
      </c>
      <c r="E565" s="101" t="s">
        <v>3</v>
      </c>
      <c r="F565" s="105" t="s">
        <v>59</v>
      </c>
      <c r="G565" s="106" t="s">
        <v>215</v>
      </c>
      <c r="H565" s="107">
        <v>0</v>
      </c>
      <c r="I565" s="107">
        <v>7621.3921606460017</v>
      </c>
      <c r="J565" s="107">
        <v>73668.607839353994</v>
      </c>
      <c r="K565" s="107">
        <v>0</v>
      </c>
      <c r="L565" s="107">
        <v>0</v>
      </c>
      <c r="M565" s="45"/>
      <c r="N565" s="1"/>
    </row>
    <row r="566" spans="1:14" s="5" customFormat="1" ht="35.25" customHeight="1" x14ac:dyDescent="0.3">
      <c r="A566" s="19"/>
      <c r="B566" s="33"/>
      <c r="C566" s="103">
        <v>9762</v>
      </c>
      <c r="D566" s="104" t="s">
        <v>1070</v>
      </c>
      <c r="E566" s="101" t="s">
        <v>3</v>
      </c>
      <c r="F566" s="105" t="s">
        <v>17</v>
      </c>
      <c r="G566" s="106" t="s">
        <v>215</v>
      </c>
      <c r="H566" s="107">
        <v>0</v>
      </c>
      <c r="I566" s="107">
        <v>41631.280927791631</v>
      </c>
      <c r="J566" s="107">
        <v>36358.719072208369</v>
      </c>
      <c r="K566" s="107">
        <v>0</v>
      </c>
      <c r="L566" s="107">
        <v>0</v>
      </c>
      <c r="M566" s="45"/>
      <c r="N566" s="1"/>
    </row>
    <row r="567" spans="1:14" s="5" customFormat="1" ht="35.25" customHeight="1" x14ac:dyDescent="0.3">
      <c r="A567" s="19"/>
      <c r="B567" s="33"/>
      <c r="C567" s="103">
        <v>9766</v>
      </c>
      <c r="D567" s="104" t="s">
        <v>1071</v>
      </c>
      <c r="E567" s="101" t="s">
        <v>151</v>
      </c>
      <c r="F567" s="105" t="s">
        <v>94</v>
      </c>
      <c r="G567" s="106" t="s">
        <v>212</v>
      </c>
      <c r="H567" s="107">
        <v>20000</v>
      </c>
      <c r="I567" s="107">
        <v>54595.15</v>
      </c>
      <c r="J567" s="107">
        <v>0</v>
      </c>
      <c r="K567" s="107">
        <v>0</v>
      </c>
      <c r="L567" s="107">
        <v>0</v>
      </c>
      <c r="M567" s="45"/>
      <c r="N567" s="1"/>
    </row>
    <row r="568" spans="1:14" s="5" customFormat="1" ht="35.25" customHeight="1" x14ac:dyDescent="0.3">
      <c r="A568" s="19"/>
      <c r="B568" s="33"/>
      <c r="C568" s="109" t="s">
        <v>1072</v>
      </c>
      <c r="D568" s="104" t="s">
        <v>1073</v>
      </c>
      <c r="E568" s="101" t="s">
        <v>4</v>
      </c>
      <c r="F568" s="105" t="s">
        <v>466</v>
      </c>
      <c r="G568" s="106" t="s">
        <v>214</v>
      </c>
      <c r="H568" s="107">
        <v>150000</v>
      </c>
      <c r="I568" s="107">
        <v>132479.31322134699</v>
      </c>
      <c r="J568" s="107">
        <v>66672.686778653006</v>
      </c>
      <c r="K568" s="107">
        <v>0</v>
      </c>
      <c r="L568" s="107">
        <v>0</v>
      </c>
      <c r="M568" s="45"/>
      <c r="N568" s="1"/>
    </row>
    <row r="569" spans="1:14" s="5" customFormat="1" ht="35.25" customHeight="1" x14ac:dyDescent="0.3">
      <c r="A569" s="19"/>
      <c r="B569" s="33"/>
      <c r="C569" s="109">
        <v>9712</v>
      </c>
      <c r="D569" s="104" t="s">
        <v>1139</v>
      </c>
      <c r="E569" s="101" t="s">
        <v>3</v>
      </c>
      <c r="F569" s="105" t="s">
        <v>33</v>
      </c>
      <c r="G569" s="106" t="s">
        <v>216</v>
      </c>
      <c r="H569" s="107">
        <v>0</v>
      </c>
      <c r="I569" s="107">
        <v>488934.55861698621</v>
      </c>
      <c r="J569" s="107">
        <v>567002.44138301373</v>
      </c>
      <c r="K569" s="107">
        <v>155052.13259991247</v>
      </c>
      <c r="L569" s="107">
        <v>109947.86740008753</v>
      </c>
      <c r="M569" s="45"/>
      <c r="N569" s="1"/>
    </row>
    <row r="570" spans="1:14" s="5" customFormat="1" ht="35.25" customHeight="1" x14ac:dyDescent="0.3">
      <c r="A570" s="19"/>
      <c r="B570" s="33"/>
      <c r="C570" s="103">
        <v>9720</v>
      </c>
      <c r="D570" s="104" t="s">
        <v>1074</v>
      </c>
      <c r="E570" s="101" t="s">
        <v>3</v>
      </c>
      <c r="F570" s="105" t="s">
        <v>185</v>
      </c>
      <c r="G570" s="106" t="s">
        <v>216</v>
      </c>
      <c r="H570" s="107">
        <v>40000</v>
      </c>
      <c r="I570" s="107">
        <v>40000</v>
      </c>
      <c r="J570" s="107">
        <v>0</v>
      </c>
      <c r="K570" s="107">
        <v>0</v>
      </c>
      <c r="L570" s="107">
        <v>0</v>
      </c>
      <c r="M570" s="45"/>
      <c r="N570" s="1"/>
    </row>
    <row r="571" spans="1:14" s="5" customFormat="1" ht="35.25" customHeight="1" x14ac:dyDescent="0.3">
      <c r="A571" s="19"/>
      <c r="B571" s="33"/>
      <c r="C571" s="103" t="s">
        <v>1057</v>
      </c>
      <c r="D571" s="104" t="s">
        <v>1058</v>
      </c>
      <c r="E571" s="101" t="s">
        <v>3</v>
      </c>
      <c r="F571" s="105" t="s">
        <v>49</v>
      </c>
      <c r="G571" s="106" t="s">
        <v>212</v>
      </c>
      <c r="H571" s="107">
        <v>0</v>
      </c>
      <c r="I571" s="107">
        <v>17295.644250396792</v>
      </c>
      <c r="J571" s="107">
        <v>8704.3557496032081</v>
      </c>
      <c r="K571" s="107">
        <v>0</v>
      </c>
      <c r="L571" s="107">
        <v>0</v>
      </c>
      <c r="M571" s="45"/>
      <c r="N571" s="1"/>
    </row>
    <row r="572" spans="1:14" s="5" customFormat="1" ht="35.25" customHeight="1" x14ac:dyDescent="0.4">
      <c r="A572" s="19"/>
      <c r="B572" s="33"/>
      <c r="C572" s="109">
        <v>9710</v>
      </c>
      <c r="D572" s="117" t="s">
        <v>1049</v>
      </c>
      <c r="E572" s="101" t="s">
        <v>3</v>
      </c>
      <c r="F572" s="105" t="s">
        <v>35</v>
      </c>
      <c r="G572" s="106" t="s">
        <v>212</v>
      </c>
      <c r="H572" s="107">
        <v>120000</v>
      </c>
      <c r="I572" s="107">
        <v>19956.512596611683</v>
      </c>
      <c r="J572" s="107">
        <v>10043.487403388317</v>
      </c>
      <c r="K572" s="107">
        <v>0</v>
      </c>
      <c r="L572" s="107">
        <v>0</v>
      </c>
      <c r="M572" s="45"/>
      <c r="N572" s="1"/>
    </row>
    <row r="573" spans="1:14" s="5" customFormat="1" ht="35.25" customHeight="1" x14ac:dyDescent="0.4">
      <c r="A573" s="19"/>
      <c r="B573" s="34"/>
      <c r="C573" s="109" t="s">
        <v>1075</v>
      </c>
      <c r="D573" s="117" t="s">
        <v>927</v>
      </c>
      <c r="E573" s="101" t="s">
        <v>5</v>
      </c>
      <c r="F573" s="118" t="s">
        <v>1015</v>
      </c>
      <c r="G573" s="106" t="s">
        <v>220</v>
      </c>
      <c r="H573" s="107">
        <v>40000</v>
      </c>
      <c r="I573" s="107">
        <v>40000</v>
      </c>
      <c r="J573" s="107">
        <v>0</v>
      </c>
      <c r="K573" s="107">
        <v>0</v>
      </c>
      <c r="L573" s="107">
        <v>0</v>
      </c>
      <c r="M573" s="45"/>
      <c r="N573" s="1"/>
    </row>
    <row r="574" spans="1:14" s="5" customFormat="1" ht="35.25" customHeight="1" x14ac:dyDescent="0.4">
      <c r="A574" s="19"/>
      <c r="B574" s="34"/>
      <c r="C574" s="119">
        <v>9780</v>
      </c>
      <c r="D574" s="117" t="s">
        <v>1078</v>
      </c>
      <c r="E574" s="101" t="s">
        <v>5</v>
      </c>
      <c r="F574" s="118" t="s">
        <v>276</v>
      </c>
      <c r="G574" s="106" t="s">
        <v>219</v>
      </c>
      <c r="H574" s="107">
        <v>30000</v>
      </c>
      <c r="I574" s="107">
        <v>199565.12596611684</v>
      </c>
      <c r="J574" s="107">
        <v>570434.87403388321</v>
      </c>
      <c r="K574" s="107">
        <v>0</v>
      </c>
      <c r="L574" s="107">
        <v>0</v>
      </c>
      <c r="M574" s="45"/>
      <c r="N574" s="1"/>
    </row>
    <row r="575" spans="1:14" s="5" customFormat="1" ht="35.25" customHeight="1" x14ac:dyDescent="0.4">
      <c r="A575" s="19"/>
      <c r="B575" s="34"/>
      <c r="C575" s="109" t="s">
        <v>1076</v>
      </c>
      <c r="D575" s="117" t="s">
        <v>1079</v>
      </c>
      <c r="E575" s="101" t="s">
        <v>5</v>
      </c>
      <c r="F575" s="118" t="s">
        <v>460</v>
      </c>
      <c r="G575" s="106" t="s">
        <v>220</v>
      </c>
      <c r="H575" s="107">
        <v>30000</v>
      </c>
      <c r="I575" s="107">
        <v>199565.12596611684</v>
      </c>
      <c r="J575" s="107">
        <v>400434.87403388316</v>
      </c>
      <c r="K575" s="107">
        <v>0</v>
      </c>
      <c r="L575" s="107">
        <v>0</v>
      </c>
      <c r="M575" s="45"/>
      <c r="N575" s="1"/>
    </row>
    <row r="576" spans="1:14" s="5" customFormat="1" ht="35.25" customHeight="1" x14ac:dyDescent="0.4">
      <c r="A576" s="19"/>
      <c r="B576" s="34"/>
      <c r="C576" s="109" t="s">
        <v>1077</v>
      </c>
      <c r="D576" s="117" t="s">
        <v>1080</v>
      </c>
      <c r="E576" s="101" t="s">
        <v>4</v>
      </c>
      <c r="F576" s="118" t="s">
        <v>98</v>
      </c>
      <c r="G576" s="106" t="s">
        <v>217</v>
      </c>
      <c r="H576" s="107">
        <v>50000</v>
      </c>
      <c r="I576" s="107">
        <v>365869.3976045475</v>
      </c>
      <c r="J576" s="107">
        <v>184130.6023954525</v>
      </c>
      <c r="K576" s="107">
        <v>0</v>
      </c>
      <c r="L576" s="107">
        <v>0</v>
      </c>
      <c r="M576" s="45"/>
      <c r="N576" s="1"/>
    </row>
    <row r="577" spans="1:14" s="67" customFormat="1" ht="32.25" customHeight="1" x14ac:dyDescent="0.3">
      <c r="A577" s="66"/>
      <c r="B577" s="68" t="s">
        <v>1151</v>
      </c>
      <c r="C577" s="120"/>
      <c r="D577" s="120"/>
      <c r="E577" s="120"/>
      <c r="F577" s="120"/>
      <c r="G577" s="120"/>
      <c r="H577" s="121">
        <f>SUM(H5:H576)</f>
        <v>108890376.91334519</v>
      </c>
      <c r="I577" s="121">
        <f>SUM(I5:I576)</f>
        <v>101125155.30376789</v>
      </c>
      <c r="J577" s="121">
        <f>SUM(J5:J576)</f>
        <v>125287689.30400005</v>
      </c>
      <c r="K577" s="121">
        <f>SUM(K5:K576)</f>
        <v>81247043.353327259</v>
      </c>
      <c r="L577" s="121">
        <f>SUM(L5:L576)</f>
        <v>87609123.718327418</v>
      </c>
      <c r="M577" s="45"/>
      <c r="N577" s="1"/>
    </row>
    <row r="578" spans="1:14" s="31" customFormat="1" ht="35.25" customHeight="1" x14ac:dyDescent="0.4">
      <c r="A578" s="29"/>
      <c r="B578" s="34"/>
      <c r="C578" s="109" t="s">
        <v>1087</v>
      </c>
      <c r="D578" s="117" t="s">
        <v>1111</v>
      </c>
      <c r="E578" s="101" t="s">
        <v>3</v>
      </c>
      <c r="F578" s="105" t="s">
        <v>185</v>
      </c>
      <c r="G578" s="106" t="s">
        <v>216</v>
      </c>
      <c r="H578" s="107">
        <v>103707.23</v>
      </c>
      <c r="I578" s="107">
        <v>1244486.73</v>
      </c>
      <c r="J578" s="107">
        <v>950606.05</v>
      </c>
      <c r="K578" s="107">
        <v>0</v>
      </c>
      <c r="L578" s="107">
        <v>0</v>
      </c>
      <c r="M578" s="45"/>
      <c r="N578" s="1"/>
    </row>
    <row r="579" spans="1:14" s="31" customFormat="1" ht="35.25" customHeight="1" x14ac:dyDescent="0.4">
      <c r="A579" s="29"/>
      <c r="B579" s="34"/>
      <c r="C579" s="109" t="s">
        <v>1088</v>
      </c>
      <c r="D579" s="117" t="s">
        <v>1112</v>
      </c>
      <c r="E579" s="101" t="s">
        <v>3</v>
      </c>
      <c r="F579" s="105" t="s">
        <v>185</v>
      </c>
      <c r="G579" s="106" t="s">
        <v>216</v>
      </c>
      <c r="H579" s="107">
        <v>2073900</v>
      </c>
      <c r="I579" s="107">
        <v>2203900</v>
      </c>
      <c r="J579" s="107">
        <v>1664900</v>
      </c>
      <c r="K579" s="107">
        <v>0</v>
      </c>
      <c r="L579" s="107">
        <v>0</v>
      </c>
      <c r="M579" s="45"/>
      <c r="N579" s="1"/>
    </row>
    <row r="580" spans="1:14" s="31" customFormat="1" ht="35.25" customHeight="1" x14ac:dyDescent="0.4">
      <c r="A580" s="29"/>
      <c r="B580" s="34"/>
      <c r="C580" s="109" t="s">
        <v>1089</v>
      </c>
      <c r="D580" s="117" t="s">
        <v>1113</v>
      </c>
      <c r="E580" s="101" t="s">
        <v>3</v>
      </c>
      <c r="F580" s="105" t="s">
        <v>185</v>
      </c>
      <c r="G580" s="106" t="s">
        <v>216</v>
      </c>
      <c r="H580" s="107">
        <v>1075567.3733333333</v>
      </c>
      <c r="I580" s="107">
        <v>1575567.3733333333</v>
      </c>
      <c r="J580" s="107">
        <v>897167.37333333341</v>
      </c>
      <c r="K580" s="107">
        <v>0</v>
      </c>
      <c r="L580" s="107">
        <v>0</v>
      </c>
      <c r="M580" s="45"/>
      <c r="N580" s="1"/>
    </row>
    <row r="581" spans="1:14" s="31" customFormat="1" ht="35.25" customHeight="1" x14ac:dyDescent="0.4">
      <c r="A581" s="29"/>
      <c r="B581" s="34"/>
      <c r="C581" s="109" t="s">
        <v>1090</v>
      </c>
      <c r="D581" s="117" t="s">
        <v>1114</v>
      </c>
      <c r="E581" s="101" t="s">
        <v>3</v>
      </c>
      <c r="F581" s="105" t="s">
        <v>185</v>
      </c>
      <c r="G581" s="106" t="s">
        <v>216</v>
      </c>
      <c r="H581" s="107">
        <v>90000</v>
      </c>
      <c r="I581" s="107">
        <v>2306452.7999999998</v>
      </c>
      <c r="J581" s="107">
        <v>2396452.7999999998</v>
      </c>
      <c r="K581" s="107">
        <v>0</v>
      </c>
      <c r="L581" s="107">
        <v>0</v>
      </c>
      <c r="M581" s="45"/>
      <c r="N581" s="1"/>
    </row>
    <row r="582" spans="1:14" s="31" customFormat="1" ht="35.25" customHeight="1" x14ac:dyDescent="0.4">
      <c r="A582" s="29"/>
      <c r="B582" s="34"/>
      <c r="C582" s="109" t="s">
        <v>1091</v>
      </c>
      <c r="D582" s="117" t="s">
        <v>1115</v>
      </c>
      <c r="E582" s="101" t="s">
        <v>3</v>
      </c>
      <c r="F582" s="105" t="s">
        <v>185</v>
      </c>
      <c r="G582" s="106" t="s">
        <v>216</v>
      </c>
      <c r="H582" s="107">
        <v>0</v>
      </c>
      <c r="I582" s="107">
        <v>300000</v>
      </c>
      <c r="J582" s="107">
        <v>1380000</v>
      </c>
      <c r="K582" s="107">
        <v>0</v>
      </c>
      <c r="L582" s="107">
        <v>0</v>
      </c>
      <c r="M582" s="45"/>
      <c r="N582" s="1"/>
    </row>
    <row r="583" spans="1:14" s="31" customFormat="1" ht="35.25" customHeight="1" x14ac:dyDescent="0.4">
      <c r="A583" s="29"/>
      <c r="B583" s="34"/>
      <c r="C583" s="109" t="s">
        <v>1092</v>
      </c>
      <c r="D583" s="117" t="s">
        <v>1116</v>
      </c>
      <c r="E583" s="101" t="s">
        <v>3</v>
      </c>
      <c r="F583" s="105" t="s">
        <v>185</v>
      </c>
      <c r="G583" s="106" t="s">
        <v>216</v>
      </c>
      <c r="H583" s="107">
        <v>0</v>
      </c>
      <c r="I583" s="107">
        <v>1576802.8019999999</v>
      </c>
      <c r="J583" s="107">
        <v>1051201.868</v>
      </c>
      <c r="K583" s="107">
        <v>0</v>
      </c>
      <c r="L583" s="107">
        <v>0</v>
      </c>
      <c r="M583" s="45"/>
      <c r="N583" s="1"/>
    </row>
    <row r="584" spans="1:14" s="31" customFormat="1" ht="35.25" customHeight="1" x14ac:dyDescent="0.4">
      <c r="A584" s="29"/>
      <c r="B584" s="34"/>
      <c r="C584" s="109" t="s">
        <v>1093</v>
      </c>
      <c r="D584" s="117" t="s">
        <v>1117</v>
      </c>
      <c r="E584" s="101" t="s">
        <v>3</v>
      </c>
      <c r="F584" s="105" t="s">
        <v>185</v>
      </c>
      <c r="G584" s="106" t="s">
        <v>216</v>
      </c>
      <c r="H584" s="107">
        <v>0</v>
      </c>
      <c r="I584" s="107">
        <v>0</v>
      </c>
      <c r="J584" s="107">
        <v>37416.959999999999</v>
      </c>
      <c r="K584" s="107">
        <v>0</v>
      </c>
      <c r="L584" s="107">
        <v>0</v>
      </c>
      <c r="M584" s="45"/>
      <c r="N584" s="1"/>
    </row>
    <row r="585" spans="1:14" s="31" customFormat="1" ht="35.25" customHeight="1" x14ac:dyDescent="0.4">
      <c r="A585" s="29"/>
      <c r="B585" s="34"/>
      <c r="C585" s="109" t="s">
        <v>1094</v>
      </c>
      <c r="D585" s="117" t="s">
        <v>1118</v>
      </c>
      <c r="E585" s="101" t="s">
        <v>3</v>
      </c>
      <c r="F585" s="105" t="s">
        <v>185</v>
      </c>
      <c r="G585" s="106" t="s">
        <v>216</v>
      </c>
      <c r="H585" s="107">
        <v>177287.2</v>
      </c>
      <c r="I585" s="107">
        <v>354574.4</v>
      </c>
      <c r="J585" s="107">
        <v>354574.4</v>
      </c>
      <c r="K585" s="107">
        <v>0</v>
      </c>
      <c r="L585" s="107">
        <v>0</v>
      </c>
      <c r="M585" s="45"/>
      <c r="N585" s="1"/>
    </row>
    <row r="586" spans="1:14" s="31" customFormat="1" ht="35.25" customHeight="1" x14ac:dyDescent="0.4">
      <c r="A586" s="29"/>
      <c r="B586" s="34"/>
      <c r="C586" s="109" t="s">
        <v>1095</v>
      </c>
      <c r="D586" s="117" t="s">
        <v>1119</v>
      </c>
      <c r="E586" s="101" t="s">
        <v>3</v>
      </c>
      <c r="F586" s="105" t="s">
        <v>185</v>
      </c>
      <c r="G586" s="106" t="s">
        <v>216</v>
      </c>
      <c r="H586" s="107">
        <v>213900</v>
      </c>
      <c r="I586" s="107">
        <v>162150</v>
      </c>
      <c r="J586" s="107">
        <v>356216</v>
      </c>
      <c r="K586" s="107">
        <v>0</v>
      </c>
      <c r="L586" s="107">
        <v>0</v>
      </c>
      <c r="M586" s="45"/>
      <c r="N586" s="1"/>
    </row>
    <row r="587" spans="1:14" s="31" customFormat="1" ht="35.25" customHeight="1" x14ac:dyDescent="0.4">
      <c r="A587" s="29"/>
      <c r="B587" s="34"/>
      <c r="C587" s="109" t="s">
        <v>1096</v>
      </c>
      <c r="D587" s="117" t="s">
        <v>1120</v>
      </c>
      <c r="E587" s="101" t="s">
        <v>3</v>
      </c>
      <c r="F587" s="105" t="s">
        <v>185</v>
      </c>
      <c r="G587" s="106" t="s">
        <v>216</v>
      </c>
      <c r="H587" s="107">
        <v>131000</v>
      </c>
      <c r="I587" s="107">
        <v>273000</v>
      </c>
      <c r="J587" s="107">
        <v>245000</v>
      </c>
      <c r="K587" s="107">
        <v>51000</v>
      </c>
      <c r="L587" s="107">
        <v>0</v>
      </c>
      <c r="M587" s="45"/>
      <c r="N587" s="1"/>
    </row>
    <row r="588" spans="1:14" s="31" customFormat="1" ht="35.25" customHeight="1" x14ac:dyDescent="0.4">
      <c r="A588" s="29"/>
      <c r="B588" s="34"/>
      <c r="C588" s="109" t="s">
        <v>1097</v>
      </c>
      <c r="D588" s="117" t="s">
        <v>1121</v>
      </c>
      <c r="E588" s="101" t="s">
        <v>3</v>
      </c>
      <c r="F588" s="105" t="s">
        <v>185</v>
      </c>
      <c r="G588" s="106" t="s">
        <v>216</v>
      </c>
      <c r="H588" s="107">
        <v>0</v>
      </c>
      <c r="I588" s="107">
        <v>1689327.36</v>
      </c>
      <c r="J588" s="107">
        <v>1126218.24</v>
      </c>
      <c r="K588" s="107">
        <v>0</v>
      </c>
      <c r="L588" s="107">
        <v>0</v>
      </c>
      <c r="M588" s="45"/>
      <c r="N588" s="1"/>
    </row>
    <row r="589" spans="1:14" s="31" customFormat="1" ht="35.25" customHeight="1" x14ac:dyDescent="0.4">
      <c r="A589" s="29"/>
      <c r="B589" s="34"/>
      <c r="C589" s="109" t="s">
        <v>1098</v>
      </c>
      <c r="D589" s="117" t="s">
        <v>1122</v>
      </c>
      <c r="E589" s="101" t="s">
        <v>3</v>
      </c>
      <c r="F589" s="105" t="s">
        <v>185</v>
      </c>
      <c r="G589" s="106" t="s">
        <v>216</v>
      </c>
      <c r="H589" s="107">
        <v>224000</v>
      </c>
      <c r="I589" s="107">
        <v>1344000</v>
      </c>
      <c r="J589" s="107">
        <v>672000</v>
      </c>
      <c r="K589" s="107">
        <v>0</v>
      </c>
      <c r="L589" s="107">
        <v>0</v>
      </c>
      <c r="M589" s="45"/>
      <c r="N589" s="1"/>
    </row>
    <row r="590" spans="1:14" s="31" customFormat="1" ht="35.25" customHeight="1" x14ac:dyDescent="0.4">
      <c r="A590" s="29"/>
      <c r="B590" s="34"/>
      <c r="C590" s="109" t="s">
        <v>1099</v>
      </c>
      <c r="D590" s="117" t="s">
        <v>1123</v>
      </c>
      <c r="E590" s="101" t="s">
        <v>3</v>
      </c>
      <c r="F590" s="105" t="s">
        <v>33</v>
      </c>
      <c r="G590" s="106" t="s">
        <v>216</v>
      </c>
      <c r="H590" s="107">
        <v>100000</v>
      </c>
      <c r="I590" s="107">
        <v>375000</v>
      </c>
      <c r="J590" s="107">
        <v>388875</v>
      </c>
      <c r="K590" s="107">
        <v>0</v>
      </c>
      <c r="L590" s="107">
        <v>0</v>
      </c>
      <c r="M590" s="45"/>
      <c r="N590" s="1"/>
    </row>
    <row r="591" spans="1:14" s="31" customFormat="1" ht="35.25" customHeight="1" x14ac:dyDescent="0.4">
      <c r="A591" s="29"/>
      <c r="B591" s="34"/>
      <c r="C591" s="109" t="s">
        <v>1100</v>
      </c>
      <c r="D591" s="117" t="s">
        <v>1124</v>
      </c>
      <c r="E591" s="101" t="s">
        <v>3</v>
      </c>
      <c r="F591" s="105" t="s">
        <v>49</v>
      </c>
      <c r="G591" s="106" t="s">
        <v>216</v>
      </c>
      <c r="H591" s="107">
        <v>50000</v>
      </c>
      <c r="I591" s="107">
        <v>200000</v>
      </c>
      <c r="J591" s="107">
        <v>334206</v>
      </c>
      <c r="K591" s="107">
        <v>0</v>
      </c>
      <c r="L591" s="107">
        <v>0</v>
      </c>
      <c r="M591" s="45"/>
      <c r="N591" s="1"/>
    </row>
    <row r="592" spans="1:14" s="31" customFormat="1" ht="35.25" customHeight="1" x14ac:dyDescent="0.4">
      <c r="A592" s="29"/>
      <c r="B592" s="34"/>
      <c r="C592" s="109" t="s">
        <v>1101</v>
      </c>
      <c r="D592" s="117" t="s">
        <v>1125</v>
      </c>
      <c r="E592" s="101" t="s">
        <v>3</v>
      </c>
      <c r="F592" s="105" t="s">
        <v>16</v>
      </c>
      <c r="G592" s="106" t="s">
        <v>216</v>
      </c>
      <c r="H592" s="107">
        <v>50000</v>
      </c>
      <c r="I592" s="107">
        <v>250000</v>
      </c>
      <c r="J592" s="107">
        <v>436960</v>
      </c>
      <c r="K592" s="107">
        <v>0</v>
      </c>
      <c r="L592" s="107">
        <v>0</v>
      </c>
      <c r="M592" s="45"/>
      <c r="N592" s="1"/>
    </row>
    <row r="593" spans="1:14" s="31" customFormat="1" ht="35.25" customHeight="1" x14ac:dyDescent="0.4">
      <c r="A593" s="29"/>
      <c r="B593" s="34"/>
      <c r="C593" s="109" t="s">
        <v>1102</v>
      </c>
      <c r="D593" s="117" t="s">
        <v>1126</v>
      </c>
      <c r="E593" s="101" t="s">
        <v>3</v>
      </c>
      <c r="F593" s="105" t="s">
        <v>54</v>
      </c>
      <c r="G593" s="106" t="s">
        <v>216</v>
      </c>
      <c r="H593" s="107">
        <v>100000</v>
      </c>
      <c r="I593" s="107">
        <v>867031</v>
      </c>
      <c r="J593" s="107">
        <v>944378</v>
      </c>
      <c r="K593" s="107">
        <v>0</v>
      </c>
      <c r="L593" s="107">
        <v>0</v>
      </c>
      <c r="M593" s="45"/>
      <c r="N593" s="1"/>
    </row>
    <row r="594" spans="1:14" s="31" customFormat="1" ht="35.25" customHeight="1" x14ac:dyDescent="0.4">
      <c r="A594" s="29"/>
      <c r="B594" s="34"/>
      <c r="C594" s="109" t="s">
        <v>1103</v>
      </c>
      <c r="D594" s="117" t="s">
        <v>1127</v>
      </c>
      <c r="E594" s="101" t="s">
        <v>3</v>
      </c>
      <c r="F594" s="105" t="s">
        <v>407</v>
      </c>
      <c r="G594" s="106" t="s">
        <v>216</v>
      </c>
      <c r="H594" s="107">
        <v>100000</v>
      </c>
      <c r="I594" s="107">
        <v>575000</v>
      </c>
      <c r="J594" s="107">
        <v>737063</v>
      </c>
      <c r="K594" s="107">
        <v>0</v>
      </c>
      <c r="L594" s="107">
        <v>0</v>
      </c>
      <c r="M594" s="45"/>
      <c r="N594" s="1"/>
    </row>
    <row r="595" spans="1:14" s="31" customFormat="1" ht="35.25" customHeight="1" x14ac:dyDescent="0.4">
      <c r="A595" s="29"/>
      <c r="B595" s="34"/>
      <c r="C595" s="109" t="s">
        <v>1104</v>
      </c>
      <c r="D595" s="117" t="s">
        <v>1128</v>
      </c>
      <c r="E595" s="101" t="s">
        <v>3</v>
      </c>
      <c r="F595" s="105" t="s">
        <v>47</v>
      </c>
      <c r="G595" s="106" t="s">
        <v>216</v>
      </c>
      <c r="H595" s="107">
        <v>50000</v>
      </c>
      <c r="I595" s="107">
        <v>250000</v>
      </c>
      <c r="J595" s="107">
        <v>409340</v>
      </c>
      <c r="K595" s="107">
        <v>0</v>
      </c>
      <c r="L595" s="107">
        <v>0</v>
      </c>
      <c r="M595" s="45"/>
      <c r="N595" s="1"/>
    </row>
    <row r="596" spans="1:14" s="31" customFormat="1" ht="35.25" customHeight="1" x14ac:dyDescent="0.4">
      <c r="A596" s="29"/>
      <c r="B596" s="34"/>
      <c r="C596" s="109" t="s">
        <v>1105</v>
      </c>
      <c r="D596" s="117" t="s">
        <v>1129</v>
      </c>
      <c r="E596" s="101" t="s">
        <v>3</v>
      </c>
      <c r="F596" s="105" t="s">
        <v>48</v>
      </c>
      <c r="G596" s="106" t="s">
        <v>216</v>
      </c>
      <c r="H596" s="107">
        <v>100000</v>
      </c>
      <c r="I596" s="107">
        <v>375000</v>
      </c>
      <c r="J596" s="107">
        <v>444820</v>
      </c>
      <c r="K596" s="107">
        <v>0</v>
      </c>
      <c r="L596" s="107">
        <v>0</v>
      </c>
      <c r="M596" s="45"/>
      <c r="N596" s="1"/>
    </row>
    <row r="597" spans="1:14" s="31" customFormat="1" ht="35.25" customHeight="1" x14ac:dyDescent="0.4">
      <c r="A597" s="29"/>
      <c r="B597" s="34"/>
      <c r="C597" s="109" t="s">
        <v>1106</v>
      </c>
      <c r="D597" s="117" t="s">
        <v>1130</v>
      </c>
      <c r="E597" s="101" t="s">
        <v>3</v>
      </c>
      <c r="F597" s="105" t="s">
        <v>1136</v>
      </c>
      <c r="G597" s="106" t="s">
        <v>216</v>
      </c>
      <c r="H597" s="107">
        <v>50000</v>
      </c>
      <c r="I597" s="107">
        <v>190000</v>
      </c>
      <c r="J597" s="107">
        <v>308125</v>
      </c>
      <c r="K597" s="107">
        <v>0</v>
      </c>
      <c r="L597" s="107">
        <v>0</v>
      </c>
      <c r="M597" s="45"/>
      <c r="N597" s="1"/>
    </row>
    <row r="598" spans="1:14" s="31" customFormat="1" ht="35.25" customHeight="1" x14ac:dyDescent="0.4">
      <c r="A598" s="29"/>
      <c r="B598" s="34"/>
      <c r="C598" s="109" t="s">
        <v>1107</v>
      </c>
      <c r="D598" s="117" t="s">
        <v>1131</v>
      </c>
      <c r="E598" s="101" t="s">
        <v>3</v>
      </c>
      <c r="F598" s="105" t="s">
        <v>20</v>
      </c>
      <c r="G598" s="106" t="s">
        <v>216</v>
      </c>
      <c r="H598" s="107">
        <v>50000</v>
      </c>
      <c r="I598" s="107">
        <v>250000</v>
      </c>
      <c r="J598" s="107">
        <v>433548</v>
      </c>
      <c r="K598" s="107">
        <v>0</v>
      </c>
      <c r="L598" s="107">
        <v>0</v>
      </c>
      <c r="M598" s="45"/>
      <c r="N598" s="1"/>
    </row>
    <row r="599" spans="1:14" s="31" customFormat="1" ht="35.25" customHeight="1" x14ac:dyDescent="0.4">
      <c r="A599" s="29"/>
      <c r="B599" s="34"/>
      <c r="C599" s="109" t="s">
        <v>1108</v>
      </c>
      <c r="D599" s="117" t="s">
        <v>1132</v>
      </c>
      <c r="E599" s="101" t="s">
        <v>3</v>
      </c>
      <c r="F599" s="105" t="s">
        <v>91</v>
      </c>
      <c r="G599" s="106" t="s">
        <v>216</v>
      </c>
      <c r="H599" s="107">
        <v>100000</v>
      </c>
      <c r="I599" s="107">
        <v>350000</v>
      </c>
      <c r="J599" s="107">
        <v>545225</v>
      </c>
      <c r="K599" s="107">
        <v>0</v>
      </c>
      <c r="L599" s="107">
        <v>0</v>
      </c>
      <c r="M599" s="45"/>
      <c r="N599" s="1"/>
    </row>
    <row r="600" spans="1:14" s="31" customFormat="1" ht="35.25" customHeight="1" x14ac:dyDescent="0.4">
      <c r="A600" s="29"/>
      <c r="B600" s="34"/>
      <c r="C600" s="109" t="s">
        <v>1109</v>
      </c>
      <c r="D600" s="117" t="s">
        <v>1133</v>
      </c>
      <c r="E600" s="101" t="s">
        <v>3</v>
      </c>
      <c r="F600" s="105" t="s">
        <v>53</v>
      </c>
      <c r="G600" s="106" t="s">
        <v>216</v>
      </c>
      <c r="H600" s="107">
        <v>50000</v>
      </c>
      <c r="I600" s="107">
        <v>300000</v>
      </c>
      <c r="J600" s="107">
        <v>315429</v>
      </c>
      <c r="K600" s="107">
        <v>0</v>
      </c>
      <c r="L600" s="107">
        <v>0</v>
      </c>
      <c r="M600" s="45"/>
      <c r="N600" s="1"/>
    </row>
    <row r="601" spans="1:14" s="31" customFormat="1" ht="35.25" customHeight="1" x14ac:dyDescent="0.4">
      <c r="A601" s="29"/>
      <c r="B601" s="34"/>
      <c r="C601" s="109" t="s">
        <v>1110</v>
      </c>
      <c r="D601" s="117" t="s">
        <v>1134</v>
      </c>
      <c r="E601" s="101" t="s">
        <v>3</v>
      </c>
      <c r="F601" s="105" t="s">
        <v>185</v>
      </c>
      <c r="G601" s="106" t="s">
        <v>216</v>
      </c>
      <c r="H601" s="107">
        <v>828800</v>
      </c>
      <c r="I601" s="107">
        <v>1657600</v>
      </c>
      <c r="J601" s="107">
        <v>1657600</v>
      </c>
      <c r="K601" s="107">
        <v>0</v>
      </c>
      <c r="L601" s="107">
        <v>0</v>
      </c>
      <c r="M601" s="45"/>
      <c r="N601" s="1"/>
    </row>
    <row r="602" spans="1:14" s="31" customFormat="1" ht="35.25" customHeight="1" x14ac:dyDescent="0.4">
      <c r="A602" s="29"/>
      <c r="B602" s="34"/>
      <c r="C602" s="109">
        <v>9773</v>
      </c>
      <c r="D602" s="117" t="s">
        <v>1135</v>
      </c>
      <c r="E602" s="101" t="s">
        <v>4</v>
      </c>
      <c r="F602" s="105" t="s">
        <v>102</v>
      </c>
      <c r="G602" s="106" t="s">
        <v>214</v>
      </c>
      <c r="H602" s="107">
        <v>1000000</v>
      </c>
      <c r="I602" s="107">
        <v>1000000</v>
      </c>
      <c r="J602" s="107">
        <v>0</v>
      </c>
      <c r="K602" s="107">
        <v>0</v>
      </c>
      <c r="L602" s="107">
        <v>0</v>
      </c>
      <c r="M602" s="45"/>
      <c r="N602" s="1"/>
    </row>
    <row r="603" spans="1:14" s="62" customFormat="1" ht="32.25" customHeight="1" x14ac:dyDescent="0.3">
      <c r="A603" s="61"/>
      <c r="B603" s="68" t="s">
        <v>1158</v>
      </c>
      <c r="C603" s="122"/>
      <c r="D603" s="122"/>
      <c r="E603" s="122"/>
      <c r="F603" s="122"/>
      <c r="G603" s="120"/>
      <c r="H603" s="121">
        <f>SUM(H578:H602)</f>
        <v>6718161.8033333337</v>
      </c>
      <c r="I603" s="121">
        <f t="shared" ref="I603:L603" si="0">SUM(I578:I602)</f>
        <v>19669892.465333335</v>
      </c>
      <c r="J603" s="121">
        <f t="shared" si="0"/>
        <v>18087322.691333331</v>
      </c>
      <c r="K603" s="121">
        <f t="shared" si="0"/>
        <v>51000</v>
      </c>
      <c r="L603" s="121">
        <f t="shared" si="0"/>
        <v>0</v>
      </c>
      <c r="M603" s="45"/>
      <c r="N603" s="1"/>
    </row>
    <row r="604" spans="1:14" s="65" customFormat="1" ht="39" customHeight="1" x14ac:dyDescent="0.35">
      <c r="A604" s="63"/>
      <c r="B604" s="69" t="s">
        <v>1152</v>
      </c>
      <c r="C604" s="123"/>
      <c r="D604" s="124"/>
      <c r="E604" s="125"/>
      <c r="F604" s="126"/>
      <c r="G604" s="127"/>
      <c r="H604" s="128">
        <f t="shared" ref="H604:L604" si="1">H577+H603</f>
        <v>115608538.71667852</v>
      </c>
      <c r="I604" s="128">
        <f t="shared" si="1"/>
        <v>120795047.76910123</v>
      </c>
      <c r="J604" s="128">
        <f t="shared" si="1"/>
        <v>143375011.99533337</v>
      </c>
      <c r="K604" s="128">
        <f t="shared" si="1"/>
        <v>81298043.353327259</v>
      </c>
      <c r="L604" s="128">
        <f t="shared" si="1"/>
        <v>87609123.718327418</v>
      </c>
      <c r="M604" s="45"/>
      <c r="N604" s="1"/>
    </row>
    <row r="605" spans="1:14" s="5" customFormat="1" ht="35.25" customHeight="1" x14ac:dyDescent="0.3">
      <c r="A605" s="19"/>
      <c r="B605" s="32"/>
      <c r="C605" s="115">
        <v>9323</v>
      </c>
      <c r="D605" s="104" t="s">
        <v>189</v>
      </c>
      <c r="E605" s="101" t="s">
        <v>437</v>
      </c>
      <c r="F605" s="105" t="s">
        <v>12</v>
      </c>
      <c r="G605" s="106" t="s">
        <v>445</v>
      </c>
      <c r="H605" s="107">
        <v>4443543</v>
      </c>
      <c r="I605" s="107">
        <f>3912030.61+4720966.53</f>
        <v>8632997.1400000006</v>
      </c>
      <c r="J605" s="107">
        <v>0</v>
      </c>
      <c r="K605" s="107">
        <v>0</v>
      </c>
      <c r="L605" s="107">
        <v>0</v>
      </c>
      <c r="M605" s="45"/>
      <c r="N605" s="1"/>
    </row>
    <row r="606" spans="1:14" s="5" customFormat="1" ht="35.25" customHeight="1" x14ac:dyDescent="0.3">
      <c r="A606" s="19"/>
      <c r="B606" s="32"/>
      <c r="C606" s="115">
        <v>9694</v>
      </c>
      <c r="D606" s="104" t="s">
        <v>682</v>
      </c>
      <c r="E606" s="101" t="s">
        <v>437</v>
      </c>
      <c r="F606" s="105" t="s">
        <v>185</v>
      </c>
      <c r="G606" s="129" t="s">
        <v>1067</v>
      </c>
      <c r="H606" s="107">
        <v>400000</v>
      </c>
      <c r="I606" s="107">
        <v>250000</v>
      </c>
      <c r="J606" s="107">
        <v>250000</v>
      </c>
      <c r="K606" s="107">
        <v>0</v>
      </c>
      <c r="L606" s="107">
        <v>0</v>
      </c>
      <c r="M606" s="45"/>
      <c r="N606" s="1"/>
    </row>
    <row r="607" spans="1:14" s="5" customFormat="1" ht="35.25" customHeight="1" x14ac:dyDescent="0.3">
      <c r="A607" s="19"/>
      <c r="B607" s="32"/>
      <c r="C607" s="115">
        <v>9759</v>
      </c>
      <c r="D607" s="104" t="s">
        <v>1138</v>
      </c>
      <c r="E607" s="101" t="s">
        <v>437</v>
      </c>
      <c r="F607" s="105" t="s">
        <v>53</v>
      </c>
      <c r="G607" s="129" t="s">
        <v>1067</v>
      </c>
      <c r="H607" s="107">
        <v>503034</v>
      </c>
      <c r="I607" s="107">
        <v>200000</v>
      </c>
      <c r="J607" s="107">
        <v>0</v>
      </c>
      <c r="K607" s="107">
        <v>0</v>
      </c>
      <c r="L607" s="107">
        <v>0</v>
      </c>
      <c r="M607" s="45"/>
      <c r="N607" s="1"/>
    </row>
    <row r="608" spans="1:14" s="5" customFormat="1" ht="35.25" customHeight="1" x14ac:dyDescent="0.3">
      <c r="A608" s="19"/>
      <c r="B608" s="30"/>
      <c r="C608" s="115" t="s">
        <v>919</v>
      </c>
      <c r="D608" s="104" t="s">
        <v>997</v>
      </c>
      <c r="E608" s="101" t="s">
        <v>437</v>
      </c>
      <c r="F608" s="105" t="s">
        <v>185</v>
      </c>
      <c r="G608" s="106" t="s">
        <v>445</v>
      </c>
      <c r="H608" s="107">
        <v>300000</v>
      </c>
      <c r="I608" s="107">
        <v>1270000</v>
      </c>
      <c r="J608" s="107">
        <v>5514000</v>
      </c>
      <c r="K608" s="107">
        <v>11064140</v>
      </c>
      <c r="L608" s="107">
        <v>1000000</v>
      </c>
      <c r="M608" s="45"/>
      <c r="N608" s="1"/>
    </row>
    <row r="609" spans="1:14" s="5" customFormat="1" ht="35.25" customHeight="1" x14ac:dyDescent="0.4">
      <c r="A609" s="19"/>
      <c r="B609" s="34"/>
      <c r="C609" s="109">
        <v>9769</v>
      </c>
      <c r="D609" s="117" t="s">
        <v>1081</v>
      </c>
      <c r="E609" s="101" t="s">
        <v>437</v>
      </c>
      <c r="F609" s="105" t="s">
        <v>399</v>
      </c>
      <c r="G609" s="129" t="s">
        <v>1067</v>
      </c>
      <c r="H609" s="107">
        <v>5000</v>
      </c>
      <c r="I609" s="107">
        <v>0</v>
      </c>
      <c r="J609" s="107">
        <v>0</v>
      </c>
      <c r="K609" s="107">
        <v>0</v>
      </c>
      <c r="L609" s="107">
        <v>0</v>
      </c>
      <c r="M609" s="45"/>
      <c r="N609" s="1"/>
    </row>
    <row r="610" spans="1:14" s="5" customFormat="1" ht="35.25" customHeight="1" x14ac:dyDescent="0.4">
      <c r="A610" s="19"/>
      <c r="B610" s="34"/>
      <c r="C610" s="109">
        <v>9775</v>
      </c>
      <c r="D610" s="117" t="s">
        <v>1082</v>
      </c>
      <c r="E610" s="101" t="s">
        <v>437</v>
      </c>
      <c r="F610" s="105" t="s">
        <v>17</v>
      </c>
      <c r="G610" s="129" t="s">
        <v>1067</v>
      </c>
      <c r="H610" s="107">
        <v>5000</v>
      </c>
      <c r="I610" s="107">
        <v>0</v>
      </c>
      <c r="J610" s="107">
        <v>0</v>
      </c>
      <c r="K610" s="107">
        <v>0</v>
      </c>
      <c r="L610" s="107">
        <v>0</v>
      </c>
      <c r="M610" s="45"/>
      <c r="N610" s="1"/>
    </row>
    <row r="611" spans="1:14" s="5" customFormat="1" ht="35.25" customHeight="1" x14ac:dyDescent="0.4">
      <c r="A611" s="19"/>
      <c r="B611" s="34"/>
      <c r="C611" s="109">
        <v>9776</v>
      </c>
      <c r="D611" s="117" t="s">
        <v>1083</v>
      </c>
      <c r="E611" s="101" t="s">
        <v>437</v>
      </c>
      <c r="F611" s="105" t="s">
        <v>49</v>
      </c>
      <c r="G611" s="129" t="s">
        <v>1067</v>
      </c>
      <c r="H611" s="107">
        <v>5000</v>
      </c>
      <c r="I611" s="107">
        <v>0</v>
      </c>
      <c r="J611" s="107">
        <v>0</v>
      </c>
      <c r="K611" s="107">
        <v>0</v>
      </c>
      <c r="L611" s="107">
        <v>0</v>
      </c>
      <c r="M611" s="45"/>
      <c r="N611" s="1"/>
    </row>
    <row r="612" spans="1:14" s="5" customFormat="1" ht="35.25" customHeight="1" x14ac:dyDescent="0.4">
      <c r="A612" s="19"/>
      <c r="B612" s="34"/>
      <c r="C612" s="109">
        <v>9777</v>
      </c>
      <c r="D612" s="117" t="s">
        <v>1084</v>
      </c>
      <c r="E612" s="101" t="s">
        <v>437</v>
      </c>
      <c r="F612" s="105" t="s">
        <v>50</v>
      </c>
      <c r="G612" s="129" t="s">
        <v>1067</v>
      </c>
      <c r="H612" s="107">
        <v>5000</v>
      </c>
      <c r="I612" s="107">
        <v>0</v>
      </c>
      <c r="J612" s="107">
        <v>0</v>
      </c>
      <c r="K612" s="107">
        <v>0</v>
      </c>
      <c r="L612" s="107">
        <v>0</v>
      </c>
      <c r="M612" s="45"/>
      <c r="N612" s="1"/>
    </row>
    <row r="613" spans="1:14" s="5" customFormat="1" ht="35.25" customHeight="1" x14ac:dyDescent="0.4">
      <c r="A613" s="19"/>
      <c r="B613" s="34"/>
      <c r="C613" s="109">
        <v>9778</v>
      </c>
      <c r="D613" s="117" t="s">
        <v>1085</v>
      </c>
      <c r="E613" s="101" t="s">
        <v>437</v>
      </c>
      <c r="F613" s="105" t="s">
        <v>600</v>
      </c>
      <c r="G613" s="129" t="s">
        <v>1067</v>
      </c>
      <c r="H613" s="107">
        <v>5000</v>
      </c>
      <c r="I613" s="107">
        <v>0</v>
      </c>
      <c r="J613" s="107">
        <v>0</v>
      </c>
      <c r="K613" s="107">
        <v>0</v>
      </c>
      <c r="L613" s="107">
        <v>0</v>
      </c>
      <c r="M613" s="45"/>
      <c r="N613" s="1"/>
    </row>
    <row r="614" spans="1:14" s="5" customFormat="1" ht="35.25" customHeight="1" x14ac:dyDescent="0.4">
      <c r="A614" s="19"/>
      <c r="B614" s="34"/>
      <c r="C614" s="109">
        <v>9779</v>
      </c>
      <c r="D614" s="117" t="s">
        <v>1086</v>
      </c>
      <c r="E614" s="101" t="s">
        <v>437</v>
      </c>
      <c r="F614" s="105" t="s">
        <v>27</v>
      </c>
      <c r="G614" s="129" t="s">
        <v>1067</v>
      </c>
      <c r="H614" s="107">
        <v>5000</v>
      </c>
      <c r="I614" s="107">
        <v>0</v>
      </c>
      <c r="J614" s="107">
        <v>0</v>
      </c>
      <c r="K614" s="107">
        <v>0</v>
      </c>
      <c r="L614" s="107">
        <v>0</v>
      </c>
      <c r="M614" s="45"/>
      <c r="N614" s="1"/>
    </row>
    <row r="615" spans="1:14" s="5" customFormat="1" ht="30" customHeight="1" x14ac:dyDescent="0.3">
      <c r="A615" s="20"/>
      <c r="B615" s="68" t="s">
        <v>1159</v>
      </c>
      <c r="C615" s="68"/>
      <c r="D615" s="68"/>
      <c r="E615" s="68"/>
      <c r="F615" s="68"/>
      <c r="G615" s="49"/>
      <c r="H615" s="75">
        <f t="shared" ref="H615" si="2">SUM(H605:H614)</f>
        <v>5676577</v>
      </c>
      <c r="I615" s="75">
        <f t="shared" ref="I615" si="3">SUM(I605:I614)</f>
        <v>10352997.140000001</v>
      </c>
      <c r="J615" s="75">
        <f t="shared" ref="J615" si="4">SUM(J605:J614)</f>
        <v>5764000</v>
      </c>
      <c r="K615" s="75">
        <f t="shared" ref="K615" si="5">SUM(K605:K614)</f>
        <v>11064140</v>
      </c>
      <c r="L615" s="75">
        <f t="shared" ref="L615" si="6">SUM(L605:L614)</f>
        <v>1000000</v>
      </c>
      <c r="M615" s="45"/>
      <c r="N615" s="1"/>
    </row>
    <row r="616" spans="1:14" s="5" customFormat="1" ht="14.4" x14ac:dyDescent="0.3">
      <c r="A616" s="19"/>
      <c r="B616" s="33"/>
      <c r="C616" s="17"/>
      <c r="D616" s="16"/>
      <c r="E616" s="53"/>
      <c r="F616" s="7"/>
      <c r="G616" s="7"/>
      <c r="H616" s="12"/>
      <c r="I616" s="12"/>
      <c r="J616" s="12"/>
      <c r="K616" s="12"/>
      <c r="L616" s="12"/>
      <c r="M616" s="1"/>
      <c r="N616" s="1"/>
    </row>
    <row r="617" spans="1:14" s="65" customFormat="1" ht="39" customHeight="1" x14ac:dyDescent="0.35">
      <c r="A617" s="63"/>
      <c r="B617" s="69" t="s">
        <v>1153</v>
      </c>
      <c r="C617" s="70"/>
      <c r="D617" s="71"/>
      <c r="E617" s="72"/>
      <c r="F617" s="73"/>
      <c r="G617" s="74"/>
      <c r="H617" s="76">
        <f>H604+H615</f>
        <v>121285115.71667852</v>
      </c>
      <c r="I617" s="76">
        <f t="shared" ref="I617:L617" si="7">I604+I615</f>
        <v>131148044.90910123</v>
      </c>
      <c r="J617" s="76">
        <f t="shared" si="7"/>
        <v>149139011.99533337</v>
      </c>
      <c r="K617" s="76">
        <f t="shared" si="7"/>
        <v>92362183.353327259</v>
      </c>
      <c r="L617" s="76">
        <f t="shared" si="7"/>
        <v>88609123.718327418</v>
      </c>
      <c r="M617" s="64"/>
      <c r="N617" s="64"/>
    </row>
    <row r="618" spans="1:14" s="5" customFormat="1" ht="14.4" x14ac:dyDescent="0.3">
      <c r="A618" s="19"/>
      <c r="B618" s="33"/>
      <c r="C618" s="33"/>
      <c r="D618" s="33"/>
      <c r="E618" s="54"/>
      <c r="F618" s="25"/>
      <c r="G618" s="58"/>
      <c r="H618" s="58"/>
      <c r="I618" s="58"/>
      <c r="J618" s="58"/>
      <c r="K618" s="58"/>
      <c r="L618" s="58"/>
      <c r="M618" s="1"/>
      <c r="N618" s="1"/>
    </row>
    <row r="619" spans="1:14" s="5" customFormat="1" ht="38.4" customHeight="1" x14ac:dyDescent="0.3">
      <c r="A619" s="19"/>
      <c r="B619" s="34"/>
      <c r="D619" s="15"/>
      <c r="E619" s="55"/>
      <c r="F619" s="10"/>
      <c r="G619" s="26"/>
      <c r="H619" s="26"/>
      <c r="I619" s="26"/>
      <c r="J619" s="26"/>
      <c r="K619" s="26"/>
      <c r="L619" s="26"/>
      <c r="M619" s="1"/>
      <c r="N619" s="1"/>
    </row>
    <row r="620" spans="1:14" ht="58.2" customHeight="1" x14ac:dyDescent="0.3">
      <c r="C620" s="5"/>
      <c r="D620" s="15"/>
      <c r="E620" s="56"/>
      <c r="G620" s="59"/>
      <c r="H620" s="24"/>
      <c r="I620" s="24"/>
      <c r="J620" s="24"/>
      <c r="K620" s="24"/>
      <c r="L620" s="24"/>
    </row>
    <row r="621" spans="1:14" ht="14.4" x14ac:dyDescent="0.3">
      <c r="C621" s="5"/>
      <c r="D621" s="15"/>
      <c r="E621" s="56"/>
      <c r="G621" s="59"/>
      <c r="H621" s="23"/>
      <c r="I621" s="23"/>
      <c r="J621" s="23"/>
      <c r="K621" s="23"/>
      <c r="L621" s="23"/>
    </row>
    <row r="622" spans="1:14" ht="14.4" x14ac:dyDescent="0.3">
      <c r="C622" s="5"/>
      <c r="D622" s="15"/>
      <c r="E622" s="56"/>
      <c r="G622" s="59"/>
      <c r="H622" s="23"/>
      <c r="I622" s="23"/>
      <c r="J622" s="23"/>
      <c r="K622" s="23"/>
      <c r="L622" s="23"/>
    </row>
    <row r="623" spans="1:14" ht="14.4" x14ac:dyDescent="0.3">
      <c r="C623" s="5"/>
      <c r="D623" s="15"/>
      <c r="E623" s="56"/>
      <c r="G623" s="59"/>
      <c r="H623" s="23"/>
      <c r="I623" s="23"/>
      <c r="J623" s="23"/>
      <c r="K623" s="23"/>
      <c r="L623" s="23"/>
    </row>
  </sheetData>
  <sheetProtection autoFilter="0"/>
  <autoFilter ref="A4:N618" xr:uid="{00000000-0001-0000-0000-000000000000}"/>
  <customSheetViews>
    <customSheetView guid="{15C783C9-7880-4A46-98BA-60212D381EDA}" scale="80" fitToPage="1" printArea="1" filter="1" showAutoFilter="1" hiddenRows="1" hiddenColumns="1">
      <pane xSplit="3" ySplit="3" topLeftCell="BT940" activePane="bottomRight" state="frozen"/>
      <selection pane="bottomRight" activeCell="CT966" sqref="CT966"/>
      <pageMargins left="0.23622047244094491" right="0.23622047244094491" top="0.74803149606299213" bottom="0.74803149606299213" header="0.31496062992125984" footer="0.31496062992125984"/>
      <pageSetup paperSize="8" scale="44" fitToHeight="50" orientation="landscape" r:id="rId1"/>
      <autoFilter ref="A3:CW1794" xr:uid="{793E1CEF-8F7F-4FD5-9B93-99C9481501DD}">
        <filterColumn colId="38">
          <customFilters>
            <customFilter operator="notEqual" val=" "/>
          </customFilters>
        </filterColumn>
      </autoFilter>
    </customSheetView>
  </customSheetViews>
  <phoneticPr fontId="41" type="noConversion"/>
  <pageMargins left="0.23622047244094491" right="0.23622047244094491" top="0.74803149606299213" bottom="0.74803149606299213" header="0.31496062992125984" footer="0.31496062992125984"/>
  <pageSetup paperSize="9" fitToHeight="50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Totale Pagina Sito</vt:lpstr>
      <vt:lpstr>Riepilogo Piano Sito</vt:lpstr>
      <vt:lpstr>Dettaglio Piano</vt:lpstr>
      <vt:lpstr>'Dettaglio Piano'!Area_stampa</vt:lpstr>
      <vt:lpstr>'Dettaglio Piano'!Titoli_stampa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BM. Boiardi</dc:creator>
  <cp:lastModifiedBy>Bensi Barbara</cp:lastModifiedBy>
  <cp:lastPrinted>2019-10-24T11:21:00Z</cp:lastPrinted>
  <dcterms:created xsi:type="dcterms:W3CDTF">2016-03-25T13:41:59Z</dcterms:created>
  <dcterms:modified xsi:type="dcterms:W3CDTF">2023-05-15T18:02:26Z</dcterms:modified>
</cp:coreProperties>
</file>