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CF73DBB5-EADD-448B-81F0-2EB49218ACA4}" xr6:coauthVersionLast="47" xr6:coauthVersionMax="47" xr10:uidLastSave="{00000000-0000-0000-0000-000000000000}"/>
  <bookViews>
    <workbookView xWindow="31635" yWindow="2835" windowWidth="21600" windowHeight="11235" xr2:uid="{00000000-000D-0000-FFFF-FFFF00000000}"/>
  </bookViews>
  <sheets>
    <sheet name="CAP H 2025" sheetId="1" r:id="rId1"/>
  </sheets>
  <definedNames>
    <definedName name="_xlnm._FilterDatabase" localSheetId="0" hidden="1">'CAP H 2025'!$A$1:$K$2</definedName>
    <definedName name="_xlnm.Print_Titles" localSheetId="0">'CAP H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J10" i="1"/>
  <c r="J3" i="1"/>
</calcChain>
</file>

<file path=xl/sharedStrings.xml><?xml version="1.0" encoding="utf-8"?>
<sst xmlns="http://schemas.openxmlformats.org/spreadsheetml/2006/main" count="184" uniqueCount="68">
  <si>
    <t>N° PROVVEDIMENTO</t>
  </si>
  <si>
    <t>SOGGETTO INCARICATO</t>
  </si>
  <si>
    <t>DATA CONFERIMENTO INCARICO</t>
  </si>
  <si>
    <t>DURATA</t>
  </si>
  <si>
    <t>OGGETTO</t>
  </si>
  <si>
    <t>RAGIONE DELL'INCARICO</t>
  </si>
  <si>
    <t>TIPO DI PROCEDURA SEGUITA PER SCELTA DEL CONSULENTE</t>
  </si>
  <si>
    <t>COMPENSO</t>
  </si>
  <si>
    <t>IMPORTO ORDINE
(comprensivo di oneri aggiuntivi)</t>
  </si>
  <si>
    <t>N. PARTECIPANTI</t>
  </si>
  <si>
    <t>1</t>
  </si>
  <si>
    <t>Affidamento diretto</t>
  </si>
  <si>
    <r>
      <t xml:space="preserve">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 xml:space="preserve">D. LGS. 39/2013 E/O 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>D. LGS. 33/2013</t>
    </r>
  </si>
  <si>
    <t>Avv. Simone Valmori</t>
  </si>
  <si>
    <t xml:space="preserve">presentazione istanza </t>
  </si>
  <si>
    <t xml:space="preserve">Servizio di assistenza per predisposizione istnza sgravio IMU 2016 - 2017  </t>
  </si>
  <si>
    <t>acquisita agli atti</t>
  </si>
  <si>
    <t xml:space="preserve">Avv. Stefano  Nicastro </t>
  </si>
  <si>
    <t>definizione giudizio</t>
  </si>
  <si>
    <t>Consulenza tecnica</t>
  </si>
  <si>
    <t>Assistenza legale nel giudizio di appello per impugnazione sentenza depositata c/o Tribunale Penale Milano</t>
  </si>
  <si>
    <t>Patrocinio legale</t>
  </si>
  <si>
    <t>Attività di assistenza legale stragiudiziale in relazione al processo di aggregazione societaria nei servizi di igiene urbana</t>
  </si>
  <si>
    <t>Prof. Avv. Sara Valaguzza</t>
  </si>
  <si>
    <t xml:space="preserve">Attività di consulenza e assistenza in materia di privacy e data protection nell'ambito del contratto di service SASOM </t>
  </si>
  <si>
    <t>KPMG Advisory S.p.A.</t>
  </si>
  <si>
    <t>N.P.</t>
  </si>
  <si>
    <t>Assistenza legale</t>
  </si>
  <si>
    <t>Incarico di assistenza e difesa legale nella predisposizione di un ricorso avverso la delibera assunta dal Comune di Nova Milanese n. 79 del 23 dicembre 2024</t>
  </si>
  <si>
    <t>Studio Legale Galbiati, Sacchi e Associati</t>
  </si>
  <si>
    <t>Incarico di assistenza legale e difesa dell’Ing. Reginato nell’ambito del procedimento penale instaurato presso il Tribunale di Milano</t>
  </si>
  <si>
    <t>Lca Studio Legale</t>
  </si>
  <si>
    <t>Servizi di assistenza e servizi di consulenza per la fiscalità diretta e indiretta, contabilità ordinaria e bilancio - CIG: B4D7B10AF4</t>
  </si>
  <si>
    <t>ARMODIA PROFESSIONISTI ASSOCIATI</t>
  </si>
  <si>
    <t>Intellera Consulting S.p.A.</t>
  </si>
  <si>
    <t>Attività di consulenza stragiudiziale in Diritto del Lavoro</t>
  </si>
  <si>
    <t>Avv. Stefano Gregorio</t>
  </si>
  <si>
    <t xml:space="preserve">Servizi di Supporto alla rendicontazione in favore di CAP Holding SpA del progetto GSE N. TLR00087 </t>
  </si>
  <si>
    <t>Consulenza fiscale</t>
  </si>
  <si>
    <t>Incarico per l’assistenza e la difesa di CAP Holding S.p.a. nei ricorsi promossi davanti al Tar di Milano</t>
  </si>
  <si>
    <t>Studio Legale Associato Robaldo-Ferraris</t>
  </si>
  <si>
    <t>Incarico Professionale per l'attività di assistenza e consulenza professionale per la redazione e presentazione dell'istanza di rimborso</t>
  </si>
  <si>
    <t>Anna Rita De Mauro – studio Armodia</t>
  </si>
  <si>
    <t>Pagamento parcella n. 9/002 del 11/04/2025 per l'assistenza nel giudizio promosso avanti il Tribunale di Milano, concluso con conciliazione giudiziale</t>
  </si>
  <si>
    <t>Assistenza legale  a seguito di una segnalazione in procura effettuata nei confronti di Eco-Zinder Spa</t>
  </si>
  <si>
    <t>Incarico per l’assistenza e la difesa di Cap Holding nel giudizio instaurato avanti al TAR Lombardia, Milano, sez. II, Rg. n. 1537/2025 - Condominio Via Manzoni ed altri/Comune Cormano/CAPH</t>
  </si>
  <si>
    <t>Consulenza in ambito Public Affairs</t>
  </si>
  <si>
    <t>Lorenzo Riccardo Zacchetti</t>
  </si>
  <si>
    <t>Incarico per l’assistenza a CAP Holding S.p.A. nella predisposizione dell’appello avverso la sentenza non definitiva n. 1732 emessa dal TAR Lombardia, Milano in data 20 maggio 2025</t>
  </si>
  <si>
    <t>TAR MI rg 67/2024 - sentenza 356/2024 - parziale rettifica autorizzazione Impianto di depurazione di San Giuliano Ovest</t>
  </si>
  <si>
    <t>Impianto di depurazione di San Giuliano Ovest - NON DEPOSITATO</t>
  </si>
  <si>
    <t>Assistenza e difesa di Cap Holding Spa in attività giudiziale da avviare nei confronti di RfI Spa e Impresa Quadrio Gaetano Costruzioni Spa</t>
  </si>
  <si>
    <t>Studio Legale Osborne Clarke</t>
  </si>
  <si>
    <t>Assistenza come consulenti tecnico di parte nel giudizio instaurato da NATI srl avanti al tribunale di Milano, Rg 13835/2024</t>
  </si>
  <si>
    <t>Studio Associato Gorgoni Pellati Lombardini &amp; Legnani</t>
  </si>
  <si>
    <t>INTEGRAZIONE - Attività di assistenza legale stragiudiziale in relazione al processo di aggregazione societaria nei servizi di igiene urbana</t>
  </si>
  <si>
    <t>Assistenza legale per Aemme Linea Ambiente, Amga Legnano SpA e Cap Holding Spa nei giudizi promossi da Econord avanti il Tar- Lombardia - Milano</t>
  </si>
  <si>
    <t>SLV STUDIO LEGALE - SOCIETA' TRA AVVOCATI A RESPONSABILITA' LIMITATA</t>
  </si>
  <si>
    <t>in corso acquisizione</t>
  </si>
  <si>
    <t>Assistenza per la redazione e deposito di una denucia-querela presso la procura di Milano nell'interesse di Cap Holding relativi agli esiti di accertamento campagna di monitoraggioTFA</t>
  </si>
  <si>
    <t>LCA Studio legale</t>
  </si>
  <si>
    <t>Incarico per l'assistenza e la difesa di Cap Holding spa nel giudizio instaurato avanti al Tar milano sez. II rg. n. 3558/2025 da Tillmanns spa.</t>
  </si>
  <si>
    <t>Incarico assistenza Legale e la difesa di Cap Holding avanti il TAR MILANO per Axitea SpA</t>
  </si>
  <si>
    <t>Legal opinion relativa ad un contratto di finanziamento tra Cap Holding S.p.a. e Banca Europea per gli Investimenti</t>
  </si>
  <si>
    <t>Avv. Alessandro Rampulla</t>
  </si>
  <si>
    <t>Avv. Giorgio Lezzi – Osborne Clarke</t>
  </si>
  <si>
    <t>Consulenza Legale</t>
  </si>
  <si>
    <t>CAP Holding SpA -  Aggiornato al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</si>
</sst>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8" fontId="9" fillId="0" borderId="6" xfId="0" applyNumberFormat="1" applyFont="1" applyBorder="1" applyAlignment="1">
      <alignment horizontal="center" vertical="center"/>
    </xf>
    <xf numFmtId="8" fontId="9" fillId="0" borderId="5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02000000}"/>
    <cellStyle name="Normale" xfId="0" builtinId="0"/>
    <cellStyle name="Normale 2" xfId="2" xr:uid="{00000000-0005-0000-0000-000004000000}"/>
  </cellStyles>
  <dxfs count="0"/>
  <tableStyles count="0" defaultTableStyle="TableStyleMedium2" defaultPivotStyle="PivotStyleMedium9"/>
  <colors>
    <mruColors>
      <color rgb="FF008000"/>
      <color rgb="FFFF00FF"/>
      <color rgb="FFB0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5" zoomScaleNormal="95" workbookViewId="0">
      <pane ySplit="1" topLeftCell="A23" activePane="bottomLeft" state="frozen"/>
      <selection pane="bottomLeft" activeCell="A29" sqref="A29:K29"/>
    </sheetView>
  </sheetViews>
  <sheetFormatPr defaultColWidth="8.88671875" defaultRowHeight="13.8" x14ac:dyDescent="0.3"/>
  <cols>
    <col min="1" max="1" width="16.109375" style="6" customWidth="1"/>
    <col min="2" max="2" width="37.21875" style="11" customWidth="1"/>
    <col min="3" max="3" width="15.33203125" style="12" customWidth="1"/>
    <col min="4" max="4" width="12.44140625" style="13" customWidth="1"/>
    <col min="5" max="5" width="43" style="6" customWidth="1"/>
    <col min="6" max="6" width="22.109375" style="6" customWidth="1"/>
    <col min="7" max="7" width="19" style="6" customWidth="1"/>
    <col min="8" max="8" width="14.5546875" style="14" customWidth="1"/>
    <col min="9" max="10" width="16.44140625" style="15" customWidth="1"/>
    <col min="11" max="11" width="20.6640625" style="6" customWidth="1"/>
    <col min="12" max="12" width="11.88671875" style="6" customWidth="1"/>
    <col min="13" max="16384" width="8.88671875" style="6"/>
  </cols>
  <sheetData>
    <row r="1" spans="1:11" s="11" customFormat="1" ht="46.2" customHeight="1" x14ac:dyDescent="0.3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9" t="s">
        <v>9</v>
      </c>
      <c r="I1" s="10" t="s">
        <v>7</v>
      </c>
      <c r="J1" s="10" t="s">
        <v>8</v>
      </c>
      <c r="K1" s="7" t="s">
        <v>12</v>
      </c>
    </row>
    <row r="2" spans="1:11" s="11" customFormat="1" ht="49.8" customHeight="1" x14ac:dyDescent="0.3">
      <c r="A2" s="2">
        <v>2550272</v>
      </c>
      <c r="B2" s="2" t="s">
        <v>13</v>
      </c>
      <c r="C2" s="3">
        <v>45670</v>
      </c>
      <c r="D2" s="3" t="s">
        <v>14</v>
      </c>
      <c r="E2" s="5" t="s">
        <v>15</v>
      </c>
      <c r="F2" s="2" t="s">
        <v>19</v>
      </c>
      <c r="G2" s="2" t="s">
        <v>11</v>
      </c>
      <c r="H2" s="1" t="s">
        <v>10</v>
      </c>
      <c r="I2" s="4">
        <v>3450</v>
      </c>
      <c r="J2" s="4">
        <v>3608.7</v>
      </c>
      <c r="K2" s="2" t="s">
        <v>16</v>
      </c>
    </row>
    <row r="3" spans="1:11" ht="42.6" customHeight="1" x14ac:dyDescent="0.3">
      <c r="A3" s="2">
        <v>2500034</v>
      </c>
      <c r="B3" s="2" t="s">
        <v>17</v>
      </c>
      <c r="C3" s="3">
        <v>45681</v>
      </c>
      <c r="D3" s="3" t="s">
        <v>18</v>
      </c>
      <c r="E3" s="5" t="s">
        <v>20</v>
      </c>
      <c r="F3" s="2" t="s">
        <v>21</v>
      </c>
      <c r="G3" s="2" t="s">
        <v>11</v>
      </c>
      <c r="H3" s="2">
        <v>1</v>
      </c>
      <c r="I3" s="4">
        <v>3708.75</v>
      </c>
      <c r="J3" s="4">
        <f>I3*1.04</f>
        <v>3857.1</v>
      </c>
      <c r="K3" s="2" t="s">
        <v>16</v>
      </c>
    </row>
    <row r="4" spans="1:11" ht="42.6" customHeight="1" x14ac:dyDescent="0.3">
      <c r="A4" s="16" t="s">
        <v>26</v>
      </c>
      <c r="B4" s="2" t="s">
        <v>25</v>
      </c>
      <c r="C4" s="3">
        <v>45685</v>
      </c>
      <c r="D4" s="3">
        <v>46022</v>
      </c>
      <c r="E4" s="5" t="s">
        <v>24</v>
      </c>
      <c r="F4" s="2" t="s">
        <v>19</v>
      </c>
      <c r="G4" s="2" t="s">
        <v>11</v>
      </c>
      <c r="H4" s="2">
        <v>1</v>
      </c>
      <c r="I4" s="4">
        <v>4500</v>
      </c>
      <c r="J4" s="4">
        <v>4500</v>
      </c>
      <c r="K4" s="2" t="s">
        <v>16</v>
      </c>
    </row>
    <row r="5" spans="1:11" ht="42.6" customHeight="1" x14ac:dyDescent="0.3">
      <c r="A5" s="2">
        <v>2500075</v>
      </c>
      <c r="B5" s="2" t="s">
        <v>23</v>
      </c>
      <c r="C5" s="3">
        <v>45699</v>
      </c>
      <c r="D5" s="3">
        <v>46022</v>
      </c>
      <c r="E5" s="5" t="s">
        <v>22</v>
      </c>
      <c r="F5" s="2" t="s">
        <v>27</v>
      </c>
      <c r="G5" s="2" t="s">
        <v>11</v>
      </c>
      <c r="H5" s="2">
        <v>1</v>
      </c>
      <c r="I5" s="4">
        <v>14000</v>
      </c>
      <c r="J5" s="4">
        <v>16744</v>
      </c>
      <c r="K5" s="2" t="s">
        <v>16</v>
      </c>
    </row>
    <row r="6" spans="1:11" s="24" customFormat="1" ht="42.6" customHeight="1" x14ac:dyDescent="0.3">
      <c r="A6" s="19">
        <v>2400060</v>
      </c>
      <c r="B6" s="19" t="s">
        <v>33</v>
      </c>
      <c r="C6" s="20">
        <v>45705</v>
      </c>
      <c r="D6" s="20">
        <v>46022</v>
      </c>
      <c r="E6" s="21" t="s">
        <v>32</v>
      </c>
      <c r="F6" s="19" t="s">
        <v>38</v>
      </c>
      <c r="G6" s="19" t="s">
        <v>11</v>
      </c>
      <c r="H6" s="19">
        <v>1</v>
      </c>
      <c r="I6" s="22">
        <v>44400</v>
      </c>
      <c r="J6" s="22">
        <v>46176</v>
      </c>
      <c r="K6" s="23" t="s">
        <v>16</v>
      </c>
    </row>
    <row r="7" spans="1:11" s="24" customFormat="1" ht="42.6" customHeight="1" x14ac:dyDescent="0.3">
      <c r="A7" s="19">
        <v>2401035</v>
      </c>
      <c r="B7" s="19" t="s">
        <v>34</v>
      </c>
      <c r="C7" s="20">
        <v>45705</v>
      </c>
      <c r="D7" s="20">
        <v>46387</v>
      </c>
      <c r="E7" s="21" t="s">
        <v>37</v>
      </c>
      <c r="F7" s="19" t="s">
        <v>19</v>
      </c>
      <c r="G7" s="19" t="s">
        <v>11</v>
      </c>
      <c r="H7" s="19">
        <v>1</v>
      </c>
      <c r="I7" s="22">
        <v>75000</v>
      </c>
      <c r="J7" s="22">
        <v>75000</v>
      </c>
      <c r="K7" s="23" t="s">
        <v>16</v>
      </c>
    </row>
    <row r="8" spans="1:11" ht="42.6" customHeight="1" x14ac:dyDescent="0.3">
      <c r="A8" s="2" t="s">
        <v>26</v>
      </c>
      <c r="B8" s="2" t="s">
        <v>31</v>
      </c>
      <c r="C8" s="3">
        <v>45722</v>
      </c>
      <c r="D8" s="3" t="s">
        <v>18</v>
      </c>
      <c r="E8" s="5" t="s">
        <v>30</v>
      </c>
      <c r="F8" s="2" t="s">
        <v>27</v>
      </c>
      <c r="G8" s="2" t="s">
        <v>11</v>
      </c>
      <c r="H8" s="2">
        <v>1</v>
      </c>
      <c r="I8" s="4">
        <v>3588</v>
      </c>
      <c r="J8" s="4">
        <v>3588</v>
      </c>
      <c r="K8" s="17" t="s">
        <v>16</v>
      </c>
    </row>
    <row r="9" spans="1:11" ht="42.6" customHeight="1" x14ac:dyDescent="0.3">
      <c r="A9" s="2">
        <v>2401027</v>
      </c>
      <c r="B9" s="2" t="s">
        <v>36</v>
      </c>
      <c r="C9" s="3">
        <v>45741</v>
      </c>
      <c r="D9" s="3">
        <v>46105</v>
      </c>
      <c r="E9" s="5" t="s">
        <v>35</v>
      </c>
      <c r="F9" s="2" t="s">
        <v>27</v>
      </c>
      <c r="G9" s="2" t="s">
        <v>11</v>
      </c>
      <c r="H9" s="2">
        <v>1</v>
      </c>
      <c r="I9" s="4">
        <v>40250</v>
      </c>
      <c r="J9" s="4">
        <v>40250</v>
      </c>
      <c r="K9" s="17" t="s">
        <v>16</v>
      </c>
    </row>
    <row r="10" spans="1:11" ht="61.2" customHeight="1" x14ac:dyDescent="0.3">
      <c r="A10" s="2">
        <v>2500197</v>
      </c>
      <c r="B10" s="2" t="s">
        <v>29</v>
      </c>
      <c r="C10" s="3">
        <v>45744</v>
      </c>
      <c r="D10" s="3" t="s">
        <v>18</v>
      </c>
      <c r="E10" s="5" t="s">
        <v>28</v>
      </c>
      <c r="F10" s="2" t="s">
        <v>27</v>
      </c>
      <c r="G10" s="2" t="s">
        <v>11</v>
      </c>
      <c r="H10" s="2">
        <v>1</v>
      </c>
      <c r="I10" s="4">
        <v>28290</v>
      </c>
      <c r="J10" s="4">
        <f>33834.84+650</f>
        <v>34484.839999999997</v>
      </c>
      <c r="K10" s="17" t="s">
        <v>16</v>
      </c>
    </row>
    <row r="11" spans="1:11" ht="61.2" customHeight="1" x14ac:dyDescent="0.3">
      <c r="A11" s="2" t="s">
        <v>26</v>
      </c>
      <c r="B11" s="2" t="s">
        <v>31</v>
      </c>
      <c r="C11" s="20">
        <v>45792</v>
      </c>
      <c r="D11" s="3" t="s">
        <v>18</v>
      </c>
      <c r="E11" s="5" t="s">
        <v>44</v>
      </c>
      <c r="F11" s="2" t="s">
        <v>27</v>
      </c>
      <c r="G11" s="2" t="s">
        <v>11</v>
      </c>
      <c r="H11" s="2">
        <v>1</v>
      </c>
      <c r="I11" s="4">
        <v>3000</v>
      </c>
      <c r="J11" s="4">
        <v>3588</v>
      </c>
      <c r="K11" s="2" t="s">
        <v>16</v>
      </c>
    </row>
    <row r="12" spans="1:11" ht="61.2" customHeight="1" x14ac:dyDescent="0.3">
      <c r="A12" s="2">
        <v>2500379</v>
      </c>
      <c r="B12" s="2" t="s">
        <v>40</v>
      </c>
      <c r="C12" s="3">
        <v>45796</v>
      </c>
      <c r="D12" s="3" t="s">
        <v>18</v>
      </c>
      <c r="E12" s="5" t="s">
        <v>39</v>
      </c>
      <c r="F12" s="2" t="s">
        <v>27</v>
      </c>
      <c r="G12" s="2" t="s">
        <v>11</v>
      </c>
      <c r="H12" s="2">
        <v>1</v>
      </c>
      <c r="I12" s="4">
        <v>5830</v>
      </c>
      <c r="J12" s="4">
        <v>6972.68</v>
      </c>
      <c r="K12" s="17" t="s">
        <v>16</v>
      </c>
    </row>
    <row r="13" spans="1:11" ht="61.2" customHeight="1" x14ac:dyDescent="0.3">
      <c r="A13" s="16">
        <v>2500376</v>
      </c>
      <c r="B13" s="2" t="s">
        <v>42</v>
      </c>
      <c r="C13" s="3">
        <v>45797</v>
      </c>
      <c r="D13" s="25" t="s">
        <v>18</v>
      </c>
      <c r="E13" s="5" t="s">
        <v>41</v>
      </c>
      <c r="F13" s="2" t="s">
        <v>27</v>
      </c>
      <c r="G13" s="2" t="s">
        <v>11</v>
      </c>
      <c r="H13" s="2">
        <v>1</v>
      </c>
      <c r="I13" s="4">
        <v>13000</v>
      </c>
      <c r="J13" s="4">
        <v>13520</v>
      </c>
      <c r="K13" s="17" t="s">
        <v>16</v>
      </c>
    </row>
    <row r="14" spans="1:11" ht="61.2" customHeight="1" x14ac:dyDescent="0.3">
      <c r="A14" s="16" t="s">
        <v>26</v>
      </c>
      <c r="B14" s="2" t="s">
        <v>40</v>
      </c>
      <c r="C14" s="3">
        <v>45806</v>
      </c>
      <c r="D14" s="3" t="s">
        <v>18</v>
      </c>
      <c r="E14" s="5" t="s">
        <v>45</v>
      </c>
      <c r="F14" s="2" t="s">
        <v>27</v>
      </c>
      <c r="G14" s="2" t="s">
        <v>11</v>
      </c>
      <c r="H14" s="2">
        <v>1</v>
      </c>
      <c r="I14" s="4">
        <v>4000</v>
      </c>
      <c r="J14" s="4">
        <v>4784</v>
      </c>
      <c r="K14" s="2" t="s">
        <v>16</v>
      </c>
    </row>
    <row r="15" spans="1:11" ht="61.2" customHeight="1" x14ac:dyDescent="0.3">
      <c r="A15" s="16">
        <v>2500439</v>
      </c>
      <c r="B15" s="2" t="s">
        <v>36</v>
      </c>
      <c r="C15" s="3">
        <v>45805</v>
      </c>
      <c r="D15" s="25" t="s">
        <v>18</v>
      </c>
      <c r="E15" s="5" t="s">
        <v>43</v>
      </c>
      <c r="F15" s="2" t="s">
        <v>27</v>
      </c>
      <c r="G15" s="2" t="s">
        <v>11</v>
      </c>
      <c r="H15" s="2">
        <v>1</v>
      </c>
      <c r="I15" s="4">
        <v>22828</v>
      </c>
      <c r="J15" s="4">
        <v>23741.119999999999</v>
      </c>
      <c r="K15" s="2" t="s">
        <v>16</v>
      </c>
    </row>
    <row r="16" spans="1:11" x14ac:dyDescent="0.3">
      <c r="A16" s="16">
        <v>2500454</v>
      </c>
      <c r="B16" s="2" t="s">
        <v>47</v>
      </c>
      <c r="C16" s="3">
        <v>45813</v>
      </c>
      <c r="D16" s="25">
        <v>46022</v>
      </c>
      <c r="E16" s="5" t="s">
        <v>46</v>
      </c>
      <c r="F16" s="2" t="s">
        <v>19</v>
      </c>
      <c r="G16" s="2" t="s">
        <v>11</v>
      </c>
      <c r="H16" s="26" t="s">
        <v>10</v>
      </c>
      <c r="I16" s="4">
        <v>8000</v>
      </c>
      <c r="J16" s="4">
        <v>8000</v>
      </c>
      <c r="K16" s="2" t="s">
        <v>16</v>
      </c>
    </row>
    <row r="17" spans="1:11" ht="55.2" x14ac:dyDescent="0.3">
      <c r="A17" s="2">
        <v>2500496</v>
      </c>
      <c r="B17" s="2" t="s">
        <v>29</v>
      </c>
      <c r="C17" s="3">
        <v>45827</v>
      </c>
      <c r="D17" s="25" t="s">
        <v>18</v>
      </c>
      <c r="E17" s="5" t="s">
        <v>48</v>
      </c>
      <c r="F17" s="2" t="s">
        <v>27</v>
      </c>
      <c r="G17" s="2" t="s">
        <v>11</v>
      </c>
      <c r="H17" s="26" t="s">
        <v>10</v>
      </c>
      <c r="I17" s="4">
        <v>17937</v>
      </c>
      <c r="J17" s="4">
        <v>19628.48</v>
      </c>
      <c r="K17" s="2" t="s">
        <v>16</v>
      </c>
    </row>
    <row r="18" spans="1:11" ht="27.6" x14ac:dyDescent="0.3">
      <c r="A18" s="2" t="s">
        <v>26</v>
      </c>
      <c r="B18" s="2" t="s">
        <v>40</v>
      </c>
      <c r="C18" s="3">
        <v>45818</v>
      </c>
      <c r="D18" s="25">
        <v>45818</v>
      </c>
      <c r="E18" s="5" t="s">
        <v>50</v>
      </c>
      <c r="F18" s="2" t="s">
        <v>27</v>
      </c>
      <c r="G18" s="2" t="s">
        <v>11</v>
      </c>
      <c r="H18" s="26" t="s">
        <v>10</v>
      </c>
      <c r="I18" s="4">
        <v>1750</v>
      </c>
      <c r="J18" s="4">
        <v>2093</v>
      </c>
      <c r="K18" s="2" t="s">
        <v>16</v>
      </c>
    </row>
    <row r="19" spans="1:11" ht="41.4" x14ac:dyDescent="0.3">
      <c r="A19" s="2" t="s">
        <v>26</v>
      </c>
      <c r="B19" s="2" t="s">
        <v>40</v>
      </c>
      <c r="C19" s="3">
        <v>45819</v>
      </c>
      <c r="D19" s="3">
        <v>45819</v>
      </c>
      <c r="E19" s="5" t="s">
        <v>49</v>
      </c>
      <c r="F19" s="2" t="s">
        <v>27</v>
      </c>
      <c r="G19" s="2" t="s">
        <v>11</v>
      </c>
      <c r="H19" s="26" t="s">
        <v>10</v>
      </c>
      <c r="I19" s="4">
        <v>2000</v>
      </c>
      <c r="J19" s="4">
        <v>2392</v>
      </c>
      <c r="K19" s="2" t="s">
        <v>16</v>
      </c>
    </row>
    <row r="20" spans="1:11" ht="55.2" x14ac:dyDescent="0.3">
      <c r="A20" s="2">
        <v>2500496</v>
      </c>
      <c r="B20" s="2" t="s">
        <v>29</v>
      </c>
      <c r="C20" s="3">
        <v>45828</v>
      </c>
      <c r="D20" s="3" t="s">
        <v>18</v>
      </c>
      <c r="E20" s="5" t="s">
        <v>48</v>
      </c>
      <c r="F20" s="2" t="s">
        <v>27</v>
      </c>
      <c r="G20" s="2" t="s">
        <v>11</v>
      </c>
      <c r="H20" s="26" t="s">
        <v>10</v>
      </c>
      <c r="I20" s="22">
        <v>17937</v>
      </c>
      <c r="J20" s="4">
        <v>19629.48</v>
      </c>
      <c r="K20" s="2" t="s">
        <v>16</v>
      </c>
    </row>
    <row r="21" spans="1:11" ht="41.4" x14ac:dyDescent="0.3">
      <c r="A21" s="2">
        <v>2500577</v>
      </c>
      <c r="B21" s="2" t="s">
        <v>52</v>
      </c>
      <c r="C21" s="3">
        <v>45855</v>
      </c>
      <c r="D21" s="3" t="s">
        <v>18</v>
      </c>
      <c r="E21" s="5" t="s">
        <v>51</v>
      </c>
      <c r="F21" s="2" t="s">
        <v>27</v>
      </c>
      <c r="G21" s="2" t="s">
        <v>11</v>
      </c>
      <c r="H21" s="26" t="s">
        <v>10</v>
      </c>
      <c r="I21" s="22">
        <v>11000</v>
      </c>
      <c r="J21" s="4">
        <v>12882</v>
      </c>
      <c r="K21" s="19" t="s">
        <v>58</v>
      </c>
    </row>
    <row r="22" spans="1:11" ht="41.4" x14ac:dyDescent="0.3">
      <c r="A22" s="2">
        <v>2500591</v>
      </c>
      <c r="B22" s="19" t="s">
        <v>54</v>
      </c>
      <c r="C22" s="3">
        <v>45855</v>
      </c>
      <c r="D22" s="3" t="s">
        <v>18</v>
      </c>
      <c r="E22" s="5" t="s">
        <v>53</v>
      </c>
      <c r="F22" s="2" t="s">
        <v>27</v>
      </c>
      <c r="G22" s="2" t="s">
        <v>11</v>
      </c>
      <c r="H22" s="26" t="s">
        <v>10</v>
      </c>
      <c r="I22" s="22">
        <v>7500</v>
      </c>
      <c r="J22" s="4">
        <v>8775</v>
      </c>
      <c r="K22" s="2" t="s">
        <v>16</v>
      </c>
    </row>
    <row r="23" spans="1:11" ht="41.4" x14ac:dyDescent="0.3">
      <c r="A23" s="2">
        <v>2500589</v>
      </c>
      <c r="B23" s="2" t="s">
        <v>57</v>
      </c>
      <c r="C23" s="3">
        <v>45853</v>
      </c>
      <c r="D23" s="3" t="s">
        <v>18</v>
      </c>
      <c r="E23" s="5" t="s">
        <v>55</v>
      </c>
      <c r="F23" s="2" t="s">
        <v>27</v>
      </c>
      <c r="G23" s="2" t="s">
        <v>11</v>
      </c>
      <c r="H23" s="26" t="s">
        <v>10</v>
      </c>
      <c r="I23" s="22">
        <v>18756.36</v>
      </c>
      <c r="J23" s="4">
        <v>23156</v>
      </c>
      <c r="K23" s="2" t="s">
        <v>16</v>
      </c>
    </row>
    <row r="24" spans="1:11" ht="41.4" x14ac:dyDescent="0.3">
      <c r="A24" s="2">
        <v>2500615</v>
      </c>
      <c r="B24" s="2" t="s">
        <v>57</v>
      </c>
      <c r="C24" s="3">
        <v>45860</v>
      </c>
      <c r="D24" s="3" t="s">
        <v>18</v>
      </c>
      <c r="E24" s="5" t="s">
        <v>56</v>
      </c>
      <c r="F24" s="2" t="s">
        <v>27</v>
      </c>
      <c r="G24" s="2" t="s">
        <v>11</v>
      </c>
      <c r="H24" s="26" t="s">
        <v>10</v>
      </c>
      <c r="I24" s="22">
        <v>14445.45</v>
      </c>
      <c r="J24" s="4">
        <v>17276.759999999998</v>
      </c>
      <c r="K24" s="2" t="s">
        <v>16</v>
      </c>
    </row>
    <row r="25" spans="1:11" ht="52.8" customHeight="1" x14ac:dyDescent="0.3">
      <c r="A25" s="2">
        <v>2500676</v>
      </c>
      <c r="B25" s="2" t="s">
        <v>60</v>
      </c>
      <c r="C25" s="3">
        <v>45891</v>
      </c>
      <c r="D25" s="3">
        <v>45930</v>
      </c>
      <c r="E25" s="5" t="s">
        <v>59</v>
      </c>
      <c r="F25" s="2" t="s">
        <v>27</v>
      </c>
      <c r="G25" s="2" t="s">
        <v>11</v>
      </c>
      <c r="H25" s="26" t="s">
        <v>10</v>
      </c>
      <c r="I25" s="22">
        <v>5000</v>
      </c>
      <c r="J25" s="4">
        <v>5980</v>
      </c>
      <c r="K25" s="2" t="s">
        <v>16</v>
      </c>
    </row>
    <row r="26" spans="1:11" ht="43.2" customHeight="1" x14ac:dyDescent="0.3">
      <c r="A26" s="2">
        <v>2500853</v>
      </c>
      <c r="B26" s="2" t="s">
        <v>64</v>
      </c>
      <c r="C26" s="3">
        <v>45952</v>
      </c>
      <c r="D26" s="3" t="s">
        <v>18</v>
      </c>
      <c r="E26" s="5" t="s">
        <v>61</v>
      </c>
      <c r="F26" s="2" t="s">
        <v>27</v>
      </c>
      <c r="G26" s="2" t="s">
        <v>11</v>
      </c>
      <c r="H26" s="26" t="s">
        <v>10</v>
      </c>
      <c r="I26" s="22">
        <f>J26-(J26*4/100)</f>
        <v>9895.9871999999996</v>
      </c>
      <c r="J26" s="27">
        <v>10308.32</v>
      </c>
      <c r="K26" s="2" t="s">
        <v>16</v>
      </c>
    </row>
    <row r="27" spans="1:11" ht="43.2" customHeight="1" x14ac:dyDescent="0.3">
      <c r="A27" s="2">
        <v>2500854</v>
      </c>
      <c r="B27" s="2" t="s">
        <v>64</v>
      </c>
      <c r="C27" s="3">
        <v>45957</v>
      </c>
      <c r="D27" s="3" t="s">
        <v>18</v>
      </c>
      <c r="E27" s="5" t="s">
        <v>62</v>
      </c>
      <c r="F27" s="2" t="s">
        <v>27</v>
      </c>
      <c r="G27" s="2" t="s">
        <v>11</v>
      </c>
      <c r="H27" s="26" t="s">
        <v>10</v>
      </c>
      <c r="I27" s="22">
        <f t="shared" ref="I27:I28" si="0">J27-(J27*4/100)</f>
        <v>11418.4512</v>
      </c>
      <c r="J27" s="28">
        <v>11894.22</v>
      </c>
      <c r="K27" s="2" t="s">
        <v>16</v>
      </c>
    </row>
    <row r="28" spans="1:11" ht="43.2" customHeight="1" x14ac:dyDescent="0.3">
      <c r="A28" s="2">
        <v>2500862</v>
      </c>
      <c r="B28" s="2" t="s">
        <v>65</v>
      </c>
      <c r="C28" s="3">
        <v>45957</v>
      </c>
      <c r="D28" s="3">
        <v>45947</v>
      </c>
      <c r="E28" s="5" t="s">
        <v>63</v>
      </c>
      <c r="F28" s="2" t="s">
        <v>66</v>
      </c>
      <c r="G28" s="2" t="s">
        <v>11</v>
      </c>
      <c r="H28" s="26" t="s">
        <v>10</v>
      </c>
      <c r="I28" s="22">
        <f t="shared" si="0"/>
        <v>4942.08</v>
      </c>
      <c r="J28" s="28">
        <v>5148</v>
      </c>
      <c r="K28" s="2" t="s">
        <v>16</v>
      </c>
    </row>
    <row r="29" spans="1:11" ht="14.4" customHeight="1" x14ac:dyDescent="0.3">
      <c r="A29" s="29" t="s">
        <v>67</v>
      </c>
      <c r="B29" s="30"/>
      <c r="C29" s="30"/>
      <c r="D29" s="30"/>
      <c r="E29" s="30"/>
      <c r="F29" s="30"/>
      <c r="G29" s="30"/>
      <c r="H29" s="30"/>
      <c r="I29" s="30"/>
      <c r="J29" s="30"/>
      <c r="K29" s="31"/>
    </row>
    <row r="34" spans="5:5" x14ac:dyDescent="0.3">
      <c r="E34" s="18"/>
    </row>
  </sheetData>
  <mergeCells count="1">
    <mergeCell ref="A29:K29"/>
  </mergeCells>
  <phoneticPr fontId="3" type="noConversion"/>
  <printOptions horizontalCentered="1" gridLines="1"/>
  <pageMargins left="0.59055118110236227" right="0.59055118110236227" top="0.59055118110236227" bottom="0.59055118110236227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 H 2025</vt:lpstr>
      <vt:lpstr>'CAP H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2025-11-12T08:34:40Z</dcterms:modified>
</cp:coreProperties>
</file>