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42B014E2-3521-48D2-8517-2E41BE6B59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" sheetId="1" r:id="rId1"/>
    <sheet name="Foglio2" sheetId="3" r:id="rId2"/>
  </sheets>
  <externalReferences>
    <externalReference r:id="rId3"/>
  </externalReferences>
  <definedNames>
    <definedName name="_xlnm._FilterDatabase" localSheetId="0" hidden="1">'2020'!$A$1:$K$5</definedName>
    <definedName name="_xlnm.Print_Titles" localSheetId="0">'2020'!$1:$1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J26" i="1"/>
  <c r="J23" i="1"/>
  <c r="E7" i="1"/>
  <c r="E6" i="1"/>
  <c r="E5" i="1"/>
</calcChain>
</file>

<file path=xl/sharedStrings.xml><?xml version="1.0" encoding="utf-8"?>
<sst xmlns="http://schemas.openxmlformats.org/spreadsheetml/2006/main" count="224" uniqueCount="95">
  <si>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</si>
  <si>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</si>
  <si>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</si>
  <si>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</si>
  <si>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</si>
  <si>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</si>
  <si>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</si>
  <si>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</si>
  <si>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t>1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</si>
  <si>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</si>
  <si>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N. INVITATI/PARTECIPANTI</t>
  </si>
  <si>
    <t>acquisita</t>
  </si>
  <si>
    <t>IMPORTO ORDINE
(comprensivo di oneri aggiuntivi)</t>
  </si>
  <si>
    <t>Affidamento diretto</t>
  </si>
  <si>
    <t>Ing. Andrea Isoli</t>
  </si>
  <si>
    <t>13.01.2021</t>
  </si>
  <si>
    <t>Redazione Perizia di stima Turbina a vapore sita nello stabilimento di Core</t>
  </si>
  <si>
    <t xml:space="preserve">Incarico consulenza </t>
  </si>
  <si>
    <t>28.02.2021</t>
  </si>
  <si>
    <t>15.01.2021</t>
  </si>
  <si>
    <t>Francesco Caggio</t>
  </si>
  <si>
    <t>Consulenza per sviluppo progetto pedagogico</t>
  </si>
  <si>
    <t xml:space="preserve">Assistenza legale nel giudizio d'appello cautelare  avanti al Consiglio di Stato, Rg. n. 8656/2020 avente ad oggetto l'ordinanza del TAR MI n. 1291/2020 emessa nel giudizio Rg. n. 1581/2020. </t>
  </si>
  <si>
    <t>Studio Galbiati, Sacchi e Associati</t>
  </si>
  <si>
    <t>30.06.2021</t>
  </si>
  <si>
    <t>Definizione giudizio</t>
  </si>
  <si>
    <t>20.01.2021</t>
  </si>
  <si>
    <t>Patrocinio legale</t>
  </si>
  <si>
    <t>Incarico ex art. 17, c.1, lett.d),  d. lgs. n. 50/2016</t>
  </si>
  <si>
    <t>Politecnico di Milano</t>
  </si>
  <si>
    <t>Consulenza tecnico-scientifico</t>
  </si>
  <si>
    <t>LIUC - Università Carlo Cattaneo</t>
  </si>
  <si>
    <t>ARS Ambiente</t>
  </si>
  <si>
    <t>Consulenza tecnica</t>
  </si>
  <si>
    <t>Avv. Alessandro Rampulla</t>
  </si>
  <si>
    <t>Assistenza e difesa legale nel giudizio promosso avanti alla Corte di Appello di Milano avente ad oggetto l'impugnazione del lodo arbitrale in data 21.10.2020</t>
  </si>
  <si>
    <t xml:space="preserve">Assistenza e difesa legale giudizio avanti al Tribunale Civile di Milano  (quota CAP Holding s.p.a.) </t>
  </si>
  <si>
    <t>Avv. Tiziana Perrotta</t>
  </si>
  <si>
    <t>Assistenza legale  avanti T.A.R. Milano  rg. N. 432/2021</t>
  </si>
  <si>
    <t>Lex Lexius Sinacta Milano</t>
  </si>
  <si>
    <t xml:space="preserve">Consulenza e assistenza  relativa detrazione fiscale spese per realizzazione interventi antisismici </t>
  </si>
  <si>
    <t>Consulenza specialistica</t>
  </si>
  <si>
    <t>Studio Legale SZA</t>
  </si>
  <si>
    <t>Assistenza Legale attività Due Diligence</t>
  </si>
  <si>
    <t>Termine attività</t>
  </si>
  <si>
    <t>Presentazione richiesta detrazione</t>
  </si>
  <si>
    <t>Ing. Pier Carlo Anglese</t>
  </si>
  <si>
    <t>Assistenza tecnica per C.C.T.</t>
  </si>
  <si>
    <t>De Mauro Anna Rita</t>
  </si>
  <si>
    <t xml:space="preserve">Istanza di interpello ai sensi e per gli effetti dell'art. 11 della l. 212/2000 </t>
  </si>
  <si>
    <t>Consulenza specialistica fiscale</t>
  </si>
  <si>
    <t xml:space="preserve">Assistenza legale costituzione giudizio </t>
  </si>
  <si>
    <t>Assistenza e difesa legale in giudizio</t>
  </si>
  <si>
    <t>Assistenza legale  avanti T.A.R. Milano  rg. N. 430/2021</t>
  </si>
  <si>
    <t>Assistenza legale  avanti T.A.R. Milano  rg. N. 431/2022</t>
  </si>
  <si>
    <t>Avv. Sara Valaguzza</t>
  </si>
  <si>
    <t>Asssistenza e difesa legale in giudizio</t>
  </si>
  <si>
    <t>da acquisire</t>
  </si>
  <si>
    <t>GIUS Pubblicisti Associati</t>
  </si>
  <si>
    <t>Assistenza e difesa in giudizio</t>
  </si>
  <si>
    <t>Avv. Pietro Caruso</t>
  </si>
  <si>
    <t>In fase di acquisizione</t>
  </si>
  <si>
    <t xml:space="preserve">Assistenza nella presentazione di una proposta di project finacing ad iniziativa privata </t>
  </si>
  <si>
    <t>Osborne Clarke Studio Legale</t>
  </si>
  <si>
    <t xml:space="preserve">A presentazione proposta </t>
  </si>
  <si>
    <t xml:space="preserve">Affidamento diretto </t>
  </si>
  <si>
    <t xml:space="preserve">A presentazione perizia </t>
  </si>
  <si>
    <t>Integrazione a provvedimento n. 2100187</t>
  </si>
  <si>
    <t>Assistenza nella predisposizione di un ricorso per motivi aggiunti</t>
  </si>
  <si>
    <t>STUDIO LEGALE ASSOCIATO - K&amp;L GATES</t>
  </si>
  <si>
    <t xml:space="preserve">Assistenza modifica statuto e rilascio parere </t>
  </si>
  <si>
    <t>in fase di acquisizione</t>
  </si>
  <si>
    <t>Assistenza legale in giudizio</t>
  </si>
  <si>
    <t>Avv.  Giuseppe Franco Ferrari</t>
  </si>
  <si>
    <t xml:space="preserve">Modello Organizzativo ex d. lgs. n. 231/2001 Mappatura processi a rischio </t>
  </si>
  <si>
    <t>EY ADVISORY SPA</t>
  </si>
  <si>
    <t>Consulenza specialistica privacy</t>
  </si>
  <si>
    <t>Novembre '21</t>
  </si>
  <si>
    <t xml:space="preserve">A presentazione relazione </t>
  </si>
  <si>
    <t>Integrazione a provvedimento n. 2000833</t>
  </si>
  <si>
    <t>Bernoni &amp; Partners S.r.l.</t>
  </si>
  <si>
    <t xml:space="preserve">Prestazione eseguita </t>
  </si>
  <si>
    <t xml:space="preserve">acquisita </t>
  </si>
  <si>
    <t>Assistenza societaria</t>
  </si>
  <si>
    <t>Collaborazione specialistica</t>
  </si>
  <si>
    <t xml:space="preserve"> StudioTonus Alba </t>
  </si>
  <si>
    <t xml:space="preserve">Assistenza specialistica </t>
  </si>
  <si>
    <t>Labor Project S.r.l.</t>
  </si>
  <si>
    <t>Assistenza in materia di Amministrazione del personale</t>
  </si>
  <si>
    <t>WATER ALLIANCE - Parere in tema di responsabilità nel contratto di rete di  Water Alliance dal punto di vista giuslavoristico e per la successiva attività di attuazione delle previsioni di cui all'allegato M</t>
  </si>
  <si>
    <t>Attività di consulenza finalizzata ad una verifica dei requisiti in house providing degli statuti e dei regolamenti di CAP Holding Spa e delle partecipate</t>
  </si>
  <si>
    <t>Ing. Stefano Pozzoli</t>
  </si>
  <si>
    <t>Assistenza e difesa legale nel giudizio penale avanti al Tribunale di Milano, sez. X penale rg.nr. 13589/2020 nei confronti di Galvanica Antonioli srl - QUOTA CAP</t>
  </si>
  <si>
    <t>Avv. Stefano Nicastro</t>
  </si>
  <si>
    <t>Aggiornamento 19.01.2022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</si>
</sst>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&quot;€&quot;* #,##0.00_);_(&quot;€&quot;* \(#,##0.00\);_(&quot;€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1"/>
      <color rgb="FF000000"/>
      <name val="Calibri Light"/>
      <family val="2"/>
    </font>
    <font>
      <b/>
      <sz val="9"/>
      <color theme="1"/>
      <name val="Calibri"/>
      <family val="2"/>
      <scheme val="minor"/>
    </font>
    <font>
      <b/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LAC/TRASPARENZA/2021/Copia%20di%20SCADENZIARIO%20ONLINE%202021%20febbraio%202021_%20filtri%20consulenti%20e%20collaborat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 a tendina"/>
      <sheetName val="Scadenziario 2021"/>
      <sheetName val="Pivot"/>
    </sheetNames>
    <sheetDataSet>
      <sheetData sheetId="0"/>
      <sheetData sheetId="1">
        <row r="197">
          <cell r="Q197" t="str">
            <v>Contratto di ricerca: Supporto tecnico-scientifico allo sviluppo del progetto strategico sulle sinergie tra il settore Waste e Water nel Nord-Ovest lombardo - quota parte Politecnico di Milano</v>
          </cell>
        </row>
        <row r="198">
          <cell r="Q198" t="str">
            <v>Contratto di ricerca: Supporto tecnico-scientifico allo sviluppo del progetto strategico sulle sinergie tra il settore Waste e Water nel Nord-Ovest lombardo - quota parte LIUC</v>
          </cell>
        </row>
        <row r="213">
          <cell r="Q213" t="str">
            <v>Attività di consulenza per ricerche di mercato circa i flussi di tipologie di rifiuti di interesse di CAP Holding Spa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5" zoomScaleNormal="95" workbookViewId="0">
      <pane ySplit="1" topLeftCell="A16" activePane="bottomLeft" state="frozen"/>
      <selection pane="bottomLeft" activeCell="E38" sqref="E38"/>
    </sheetView>
  </sheetViews>
  <sheetFormatPr defaultColWidth="8.88671875" defaultRowHeight="13.8" x14ac:dyDescent="0.3"/>
  <cols>
    <col min="1" max="1" width="8.88671875" style="4"/>
    <col min="2" max="2" width="33" style="1" customWidth="1"/>
    <col min="3" max="3" width="15.33203125" style="3" customWidth="1"/>
    <col min="4" max="4" width="12.44140625" style="7" customWidth="1"/>
    <col min="5" max="5" width="36.109375" style="4" customWidth="1"/>
    <col min="6" max="6" width="22.109375" style="4" customWidth="1"/>
    <col min="7" max="7" width="19" style="4" customWidth="1"/>
    <col min="8" max="8" width="17.77734375" style="5" customWidth="1"/>
    <col min="9" max="10" width="16.44140625" style="6" customWidth="1"/>
    <col min="11" max="11" width="20.6640625" style="4" customWidth="1"/>
    <col min="12" max="16384" width="8.88671875" style="4"/>
  </cols>
  <sheetData>
    <row r="1" spans="1:11" s="1" customFormat="1" ht="55.2" x14ac:dyDescent="0.3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39" t="s">
        <v>10</v>
      </c>
      <c r="I1" s="10" t="s">
        <v>7</v>
      </c>
      <c r="J1" s="10" t="s">
        <v>12</v>
      </c>
      <c r="K1" s="8" t="s">
        <v>9</v>
      </c>
    </row>
    <row r="2" spans="1:11" s="2" customFormat="1" ht="27.6" x14ac:dyDescent="0.3">
      <c r="A2" s="13">
        <v>2100187</v>
      </c>
      <c r="B2" s="14" t="s">
        <v>14</v>
      </c>
      <c r="C2" s="11" t="s">
        <v>15</v>
      </c>
      <c r="D2" s="11" t="s">
        <v>18</v>
      </c>
      <c r="E2" s="12" t="s">
        <v>16</v>
      </c>
      <c r="F2" s="13" t="s">
        <v>17</v>
      </c>
      <c r="G2" s="13" t="s">
        <v>13</v>
      </c>
      <c r="H2" s="15">
        <v>1</v>
      </c>
      <c r="I2" s="16">
        <v>7000</v>
      </c>
      <c r="J2" s="16">
        <v>7280</v>
      </c>
      <c r="K2" s="13" t="s">
        <v>11</v>
      </c>
    </row>
    <row r="3" spans="1:11" s="2" customFormat="1" ht="27.6" x14ac:dyDescent="0.3">
      <c r="A3" s="13">
        <v>2100277</v>
      </c>
      <c r="B3" s="17" t="s">
        <v>20</v>
      </c>
      <c r="C3" s="11" t="s">
        <v>19</v>
      </c>
      <c r="D3" s="11" t="s">
        <v>24</v>
      </c>
      <c r="E3" s="22" t="s">
        <v>21</v>
      </c>
      <c r="F3" s="13" t="s">
        <v>17</v>
      </c>
      <c r="G3" s="13" t="s">
        <v>13</v>
      </c>
      <c r="H3" s="15">
        <v>1</v>
      </c>
      <c r="I3" s="16">
        <v>14422.7</v>
      </c>
      <c r="J3" s="16">
        <v>15000</v>
      </c>
      <c r="K3" s="13" t="s">
        <v>11</v>
      </c>
    </row>
    <row r="4" spans="1:11" s="2" customFormat="1" ht="76.2" customHeight="1" x14ac:dyDescent="0.3">
      <c r="A4" s="13">
        <v>2100366</v>
      </c>
      <c r="B4" s="17" t="s">
        <v>23</v>
      </c>
      <c r="C4" s="11" t="s">
        <v>26</v>
      </c>
      <c r="D4" s="11" t="s">
        <v>25</v>
      </c>
      <c r="E4" s="12" t="s">
        <v>22</v>
      </c>
      <c r="F4" s="13" t="s">
        <v>27</v>
      </c>
      <c r="G4" s="13" t="s">
        <v>28</v>
      </c>
      <c r="H4" s="18" t="s">
        <v>8</v>
      </c>
      <c r="I4" s="16">
        <v>7771.7</v>
      </c>
      <c r="J4" s="16">
        <v>8082.57</v>
      </c>
      <c r="K4" s="13" t="s">
        <v>11</v>
      </c>
    </row>
    <row r="5" spans="1:11" s="2" customFormat="1" ht="68.400000000000006" customHeight="1" x14ac:dyDescent="0.3">
      <c r="A5" s="13">
        <v>2100562</v>
      </c>
      <c r="B5" s="17" t="s">
        <v>29</v>
      </c>
      <c r="C5" s="11">
        <v>44224</v>
      </c>
      <c r="D5" s="11">
        <v>44285</v>
      </c>
      <c r="E5" s="23" t="str">
        <f>'[1]Scadenziario 2021'!$Q$197</f>
        <v>Contratto di ricerca: Supporto tecnico-scientifico allo sviluppo del progetto strategico sulle sinergie tra il settore Waste e Water nel Nord-Ovest lombardo - quota parte Politecnico di Milano</v>
      </c>
      <c r="F5" s="13" t="s">
        <v>30</v>
      </c>
      <c r="G5" s="13" t="s">
        <v>13</v>
      </c>
      <c r="H5" s="18" t="s">
        <v>8</v>
      </c>
      <c r="I5" s="16">
        <v>24000</v>
      </c>
      <c r="J5" s="16">
        <v>24000</v>
      </c>
      <c r="K5" s="13" t="s">
        <v>57</v>
      </c>
    </row>
    <row r="6" spans="1:11" ht="66.599999999999994" customHeight="1" x14ac:dyDescent="0.3">
      <c r="A6" s="13">
        <v>2100563</v>
      </c>
      <c r="B6" s="17" t="s">
        <v>31</v>
      </c>
      <c r="C6" s="11">
        <v>44224</v>
      </c>
      <c r="D6" s="11">
        <v>44285</v>
      </c>
      <c r="E6" s="24" t="str">
        <f>'[1]Scadenziario 2021'!$Q$198</f>
        <v>Contratto di ricerca: Supporto tecnico-scientifico allo sviluppo del progetto strategico sulle sinergie tra il settore Waste e Water nel Nord-Ovest lombardo - quota parte LIUC</v>
      </c>
      <c r="F6" s="13" t="s">
        <v>30</v>
      </c>
      <c r="G6" s="13" t="s">
        <v>13</v>
      </c>
      <c r="H6" s="18" t="s">
        <v>8</v>
      </c>
      <c r="I6" s="21">
        <v>15000</v>
      </c>
      <c r="J6" s="21">
        <v>15000</v>
      </c>
      <c r="K6" s="13" t="s">
        <v>57</v>
      </c>
    </row>
    <row r="7" spans="1:11" ht="47.4" customHeight="1" x14ac:dyDescent="0.3">
      <c r="A7" s="13">
        <v>2100682</v>
      </c>
      <c r="B7" s="17" t="s">
        <v>32</v>
      </c>
      <c r="C7" s="11">
        <v>44232</v>
      </c>
      <c r="D7" s="19">
        <v>44255</v>
      </c>
      <c r="E7" s="24" t="str">
        <f>'[1]Scadenziario 2021'!$Q$213</f>
        <v>Attività di consulenza per ricerche di mercato circa i flussi di tipologie di rifiuti di interesse di CAP Holding Spa</v>
      </c>
      <c r="F7" s="20" t="s">
        <v>33</v>
      </c>
      <c r="G7" s="13" t="s">
        <v>13</v>
      </c>
      <c r="H7" s="18" t="s">
        <v>8</v>
      </c>
      <c r="I7" s="21">
        <v>18000</v>
      </c>
      <c r="J7" s="21">
        <v>18000</v>
      </c>
      <c r="K7" s="20" t="s">
        <v>11</v>
      </c>
    </row>
    <row r="8" spans="1:11" ht="70.2" customHeight="1" x14ac:dyDescent="0.3">
      <c r="A8" s="13">
        <v>2100831</v>
      </c>
      <c r="B8" s="17" t="s">
        <v>34</v>
      </c>
      <c r="C8" s="11">
        <v>44242</v>
      </c>
      <c r="D8" s="19">
        <v>44255</v>
      </c>
      <c r="E8" s="24" t="s">
        <v>35</v>
      </c>
      <c r="F8" s="20" t="s">
        <v>27</v>
      </c>
      <c r="G8" s="13" t="s">
        <v>28</v>
      </c>
      <c r="H8" s="18" t="s">
        <v>8</v>
      </c>
      <c r="I8" s="21">
        <v>33023.53</v>
      </c>
      <c r="J8" s="21">
        <v>37759.22</v>
      </c>
      <c r="K8" s="20" t="s">
        <v>11</v>
      </c>
    </row>
    <row r="9" spans="1:11" ht="45" customHeight="1" x14ac:dyDescent="0.3">
      <c r="A9" s="20">
        <v>2100888</v>
      </c>
      <c r="B9" s="17" t="s">
        <v>37</v>
      </c>
      <c r="C9" s="19">
        <v>44245</v>
      </c>
      <c r="D9" s="19" t="s">
        <v>25</v>
      </c>
      <c r="E9" s="24" t="s">
        <v>36</v>
      </c>
      <c r="F9" s="20" t="s">
        <v>27</v>
      </c>
      <c r="G9" s="13" t="s">
        <v>28</v>
      </c>
      <c r="H9" s="18" t="s">
        <v>8</v>
      </c>
      <c r="I9" s="21">
        <v>5836.85</v>
      </c>
      <c r="J9" s="21">
        <v>6070.32</v>
      </c>
      <c r="K9" s="20" t="s">
        <v>11</v>
      </c>
    </row>
    <row r="10" spans="1:11" ht="45" customHeight="1" x14ac:dyDescent="0.3">
      <c r="A10" s="20">
        <v>2101306</v>
      </c>
      <c r="B10" s="17" t="s">
        <v>34</v>
      </c>
      <c r="C10" s="19">
        <v>44273</v>
      </c>
      <c r="D10" s="19" t="s">
        <v>25</v>
      </c>
      <c r="E10" s="24" t="s">
        <v>52</v>
      </c>
      <c r="F10" s="20" t="s">
        <v>27</v>
      </c>
      <c r="G10" s="13" t="s">
        <v>28</v>
      </c>
      <c r="H10" s="18" t="s">
        <v>8</v>
      </c>
      <c r="I10" s="21">
        <v>20861</v>
      </c>
      <c r="J10" s="21">
        <v>21695.439999999999</v>
      </c>
      <c r="K10" s="20" t="s">
        <v>11</v>
      </c>
    </row>
    <row r="11" spans="1:11" ht="45" customHeight="1" x14ac:dyDescent="0.3">
      <c r="A11" s="20">
        <v>2101456</v>
      </c>
      <c r="B11" s="17" t="s">
        <v>55</v>
      </c>
      <c r="C11" s="19">
        <v>44281</v>
      </c>
      <c r="D11" s="19" t="s">
        <v>25</v>
      </c>
      <c r="E11" s="24" t="s">
        <v>56</v>
      </c>
      <c r="F11" s="20" t="s">
        <v>27</v>
      </c>
      <c r="G11" s="13" t="s">
        <v>28</v>
      </c>
      <c r="H11" s="18" t="s">
        <v>8</v>
      </c>
      <c r="I11" s="36">
        <v>10000</v>
      </c>
      <c r="J11" s="36">
        <v>11960</v>
      </c>
      <c r="K11" s="20" t="s">
        <v>11</v>
      </c>
    </row>
    <row r="12" spans="1:11" ht="45" customHeight="1" x14ac:dyDescent="0.3">
      <c r="A12" s="20">
        <v>2101429</v>
      </c>
      <c r="B12" s="17" t="s">
        <v>23</v>
      </c>
      <c r="C12" s="19">
        <v>44280</v>
      </c>
      <c r="D12" s="19" t="s">
        <v>25</v>
      </c>
      <c r="E12" s="24" t="s">
        <v>53</v>
      </c>
      <c r="F12" s="20" t="s">
        <v>27</v>
      </c>
      <c r="G12" s="13" t="s">
        <v>28</v>
      </c>
      <c r="H12" s="18" t="s">
        <v>8</v>
      </c>
      <c r="I12" s="35">
        <v>3892.66</v>
      </c>
      <c r="J12" s="21">
        <v>4048.37</v>
      </c>
      <c r="K12" s="20" t="s">
        <v>11</v>
      </c>
    </row>
    <row r="13" spans="1:11" ht="45" customHeight="1" x14ac:dyDescent="0.3">
      <c r="A13" s="20">
        <v>2101432</v>
      </c>
      <c r="B13" s="17" t="s">
        <v>23</v>
      </c>
      <c r="C13" s="19">
        <v>44280</v>
      </c>
      <c r="D13" s="19" t="s">
        <v>25</v>
      </c>
      <c r="E13" s="24" t="s">
        <v>54</v>
      </c>
      <c r="F13" s="20" t="s">
        <v>27</v>
      </c>
      <c r="G13" s="13" t="s">
        <v>28</v>
      </c>
      <c r="H13" s="34">
        <v>1</v>
      </c>
      <c r="I13" s="35">
        <v>3892.66</v>
      </c>
      <c r="J13" s="21">
        <v>4048.37</v>
      </c>
      <c r="K13" s="20" t="s">
        <v>11</v>
      </c>
    </row>
    <row r="14" spans="1:11" ht="45" customHeight="1" x14ac:dyDescent="0.3">
      <c r="A14" s="33">
        <v>2101433</v>
      </c>
      <c r="B14" s="17" t="s">
        <v>23</v>
      </c>
      <c r="C14" s="19">
        <v>44280</v>
      </c>
      <c r="D14" s="19" t="s">
        <v>25</v>
      </c>
      <c r="E14" s="24" t="s">
        <v>38</v>
      </c>
      <c r="F14" s="20" t="s">
        <v>27</v>
      </c>
      <c r="G14" s="13" t="s">
        <v>28</v>
      </c>
      <c r="H14" s="34">
        <v>1</v>
      </c>
      <c r="I14" s="21">
        <v>3892.66</v>
      </c>
      <c r="J14" s="21">
        <v>4048.37</v>
      </c>
      <c r="K14" s="20" t="s">
        <v>11</v>
      </c>
    </row>
    <row r="15" spans="1:11" ht="45" customHeight="1" x14ac:dyDescent="0.3">
      <c r="A15" s="26">
        <v>2101494</v>
      </c>
      <c r="B15" s="27" t="s">
        <v>39</v>
      </c>
      <c r="C15" s="28">
        <v>44286</v>
      </c>
      <c r="D15" s="28" t="s">
        <v>45</v>
      </c>
      <c r="E15" s="29" t="s">
        <v>40</v>
      </c>
      <c r="F15" s="30" t="s">
        <v>41</v>
      </c>
      <c r="G15" s="31" t="s">
        <v>13</v>
      </c>
      <c r="H15" s="18" t="s">
        <v>8</v>
      </c>
      <c r="I15" s="32">
        <v>5200</v>
      </c>
      <c r="J15" s="32">
        <v>5200</v>
      </c>
      <c r="K15" s="30" t="s">
        <v>11</v>
      </c>
    </row>
    <row r="16" spans="1:11" ht="45" customHeight="1" x14ac:dyDescent="0.3">
      <c r="A16" s="25">
        <v>2101535</v>
      </c>
      <c r="B16" s="17" t="s">
        <v>42</v>
      </c>
      <c r="C16" s="19">
        <v>44288</v>
      </c>
      <c r="D16" s="19" t="s">
        <v>44</v>
      </c>
      <c r="E16" s="24" t="s">
        <v>43</v>
      </c>
      <c r="F16" s="20" t="s">
        <v>41</v>
      </c>
      <c r="G16" s="13" t="s">
        <v>13</v>
      </c>
      <c r="H16" s="18" t="s">
        <v>8</v>
      </c>
      <c r="I16" s="21">
        <v>13416.56</v>
      </c>
      <c r="J16" s="21">
        <v>19953.34</v>
      </c>
      <c r="K16" s="20" t="s">
        <v>11</v>
      </c>
    </row>
    <row r="17" spans="1:11" ht="45" customHeight="1" x14ac:dyDescent="0.3">
      <c r="A17" s="25">
        <v>2101545</v>
      </c>
      <c r="B17" s="17" t="s">
        <v>46</v>
      </c>
      <c r="C17" s="19">
        <v>44288</v>
      </c>
      <c r="D17" s="19">
        <v>44318</v>
      </c>
      <c r="E17" s="24" t="s">
        <v>47</v>
      </c>
      <c r="F17" s="20" t="s">
        <v>41</v>
      </c>
      <c r="G17" s="13" t="s">
        <v>13</v>
      </c>
      <c r="H17" s="18" t="s">
        <v>8</v>
      </c>
      <c r="I17" s="21">
        <v>4615.3900000000003</v>
      </c>
      <c r="J17" s="21">
        <v>4800</v>
      </c>
      <c r="K17" s="20" t="s">
        <v>11</v>
      </c>
    </row>
    <row r="18" spans="1:11" ht="45" customHeight="1" x14ac:dyDescent="0.3">
      <c r="A18" s="20">
        <v>2101828</v>
      </c>
      <c r="B18" s="17" t="s">
        <v>48</v>
      </c>
      <c r="C18" s="19">
        <v>44308</v>
      </c>
      <c r="D18" s="19">
        <v>44353</v>
      </c>
      <c r="E18" s="24" t="s">
        <v>49</v>
      </c>
      <c r="F18" s="20" t="s">
        <v>50</v>
      </c>
      <c r="G18" s="13" t="s">
        <v>13</v>
      </c>
      <c r="H18" s="18" t="s">
        <v>8</v>
      </c>
      <c r="I18" s="21">
        <v>10000</v>
      </c>
      <c r="J18" s="21">
        <v>10400</v>
      </c>
      <c r="K18" s="20" t="s">
        <v>11</v>
      </c>
    </row>
    <row r="19" spans="1:11" ht="45" customHeight="1" x14ac:dyDescent="0.3">
      <c r="A19" s="20">
        <v>2102001</v>
      </c>
      <c r="B19" s="17" t="s">
        <v>23</v>
      </c>
      <c r="C19" s="19">
        <v>44320</v>
      </c>
      <c r="D19" s="19" t="s">
        <v>25</v>
      </c>
      <c r="E19" s="24" t="s">
        <v>51</v>
      </c>
      <c r="F19" s="20" t="s">
        <v>27</v>
      </c>
      <c r="G19" s="13" t="s">
        <v>28</v>
      </c>
      <c r="H19" s="18" t="s">
        <v>8</v>
      </c>
      <c r="I19" s="21">
        <v>990</v>
      </c>
      <c r="J19" s="21">
        <v>1029.5999999999999</v>
      </c>
      <c r="K19" s="20" t="s">
        <v>11</v>
      </c>
    </row>
    <row r="20" spans="1:11" ht="45" customHeight="1" x14ac:dyDescent="0.3">
      <c r="A20" s="20">
        <v>2102772</v>
      </c>
      <c r="B20" s="37" t="s">
        <v>58</v>
      </c>
      <c r="C20" s="19">
        <v>44363</v>
      </c>
      <c r="D20" s="19" t="s">
        <v>25</v>
      </c>
      <c r="E20" s="47" t="s">
        <v>59</v>
      </c>
      <c r="F20" s="20" t="s">
        <v>27</v>
      </c>
      <c r="G20" s="13" t="s">
        <v>28</v>
      </c>
      <c r="H20" s="18" t="s">
        <v>8</v>
      </c>
      <c r="I20" s="21">
        <v>15000</v>
      </c>
      <c r="J20" s="21">
        <v>17940</v>
      </c>
      <c r="K20" s="20" t="s">
        <v>61</v>
      </c>
    </row>
    <row r="21" spans="1:11" ht="45" customHeight="1" x14ac:dyDescent="0.3">
      <c r="A21" s="20">
        <v>2102935</v>
      </c>
      <c r="B21" s="17" t="s">
        <v>60</v>
      </c>
      <c r="C21" s="19">
        <v>44372</v>
      </c>
      <c r="D21" s="19" t="s">
        <v>25</v>
      </c>
      <c r="E21" s="20" t="s">
        <v>59</v>
      </c>
      <c r="F21" s="20" t="s">
        <v>27</v>
      </c>
      <c r="G21" s="13" t="s">
        <v>28</v>
      </c>
      <c r="H21" s="18" t="s">
        <v>8</v>
      </c>
      <c r="I21" s="21">
        <v>970</v>
      </c>
      <c r="J21" s="21">
        <v>1160.1199999999999</v>
      </c>
      <c r="K21" s="20" t="s">
        <v>11</v>
      </c>
    </row>
    <row r="22" spans="1:11" ht="45" customHeight="1" x14ac:dyDescent="0.3">
      <c r="A22" s="20">
        <v>2103101</v>
      </c>
      <c r="B22" s="17" t="s">
        <v>63</v>
      </c>
      <c r="C22" s="19">
        <v>44383</v>
      </c>
      <c r="D22" s="19" t="s">
        <v>64</v>
      </c>
      <c r="E22" s="38" t="s">
        <v>62</v>
      </c>
      <c r="F22" s="20" t="s">
        <v>41</v>
      </c>
      <c r="G22" s="13" t="s">
        <v>65</v>
      </c>
      <c r="H22" s="18" t="s">
        <v>8</v>
      </c>
      <c r="I22" s="21">
        <v>12000</v>
      </c>
      <c r="J22" s="21">
        <v>12480</v>
      </c>
      <c r="K22" s="20" t="s">
        <v>11</v>
      </c>
    </row>
    <row r="23" spans="1:11" ht="45" customHeight="1" x14ac:dyDescent="0.3">
      <c r="A23" s="20">
        <v>2103210</v>
      </c>
      <c r="B23" s="17" t="s">
        <v>14</v>
      </c>
      <c r="C23" s="19">
        <v>44389</v>
      </c>
      <c r="D23" s="19" t="s">
        <v>66</v>
      </c>
      <c r="E23" s="20" t="s">
        <v>67</v>
      </c>
      <c r="F23" s="20" t="s">
        <v>41</v>
      </c>
      <c r="G23" s="13" t="s">
        <v>65</v>
      </c>
      <c r="H23" s="18" t="s">
        <v>8</v>
      </c>
      <c r="I23" s="21">
        <v>6500</v>
      </c>
      <c r="J23" s="21">
        <f>I23*1.04</f>
        <v>6760</v>
      </c>
      <c r="K23" s="20" t="s">
        <v>11</v>
      </c>
    </row>
    <row r="24" spans="1:11" ht="45" customHeight="1" x14ac:dyDescent="0.3">
      <c r="A24" s="20">
        <v>2103312</v>
      </c>
      <c r="B24" s="17" t="s">
        <v>23</v>
      </c>
      <c r="C24" s="19">
        <v>44396</v>
      </c>
      <c r="D24" s="19" t="s">
        <v>25</v>
      </c>
      <c r="E24" s="38" t="s">
        <v>68</v>
      </c>
      <c r="F24" s="20" t="s">
        <v>27</v>
      </c>
      <c r="G24" s="13" t="s">
        <v>28</v>
      </c>
      <c r="H24" s="18" t="s">
        <v>8</v>
      </c>
      <c r="I24" s="21">
        <v>1763.5</v>
      </c>
      <c r="J24" s="21">
        <v>1834.04</v>
      </c>
      <c r="K24" s="20" t="s">
        <v>11</v>
      </c>
    </row>
    <row r="25" spans="1:11" ht="45" customHeight="1" x14ac:dyDescent="0.3">
      <c r="A25" s="20">
        <v>2103380</v>
      </c>
      <c r="B25" s="17" t="s">
        <v>69</v>
      </c>
      <c r="C25" s="19">
        <v>44404</v>
      </c>
      <c r="D25" s="19" t="s">
        <v>25</v>
      </c>
      <c r="E25" s="20" t="s">
        <v>70</v>
      </c>
      <c r="F25" s="20" t="s">
        <v>41</v>
      </c>
      <c r="G25" s="13" t="s">
        <v>65</v>
      </c>
      <c r="H25" s="18" t="s">
        <v>8</v>
      </c>
      <c r="I25" s="21">
        <v>12000</v>
      </c>
      <c r="J25" s="21">
        <v>12480</v>
      </c>
      <c r="K25" s="20" t="s">
        <v>11</v>
      </c>
    </row>
    <row r="26" spans="1:11" ht="45" customHeight="1" x14ac:dyDescent="0.3">
      <c r="A26" s="40">
        <v>2103406</v>
      </c>
      <c r="B26" s="41" t="s">
        <v>73</v>
      </c>
      <c r="C26" s="42">
        <v>44404</v>
      </c>
      <c r="D26" s="42" t="s">
        <v>25</v>
      </c>
      <c r="E26" s="40" t="s">
        <v>72</v>
      </c>
      <c r="F26" s="40" t="s">
        <v>27</v>
      </c>
      <c r="G26" s="43" t="s">
        <v>28</v>
      </c>
      <c r="H26" s="44" t="s">
        <v>8</v>
      </c>
      <c r="I26" s="45">
        <v>4432.4999989999997</v>
      </c>
      <c r="J26" s="45">
        <f>I26*1.04</f>
        <v>4609.7999989599994</v>
      </c>
      <c r="K26" s="40" t="s">
        <v>11</v>
      </c>
    </row>
    <row r="27" spans="1:11" ht="45" customHeight="1" x14ac:dyDescent="0.3">
      <c r="A27" s="40">
        <v>2103761</v>
      </c>
      <c r="B27" s="46" t="s">
        <v>75</v>
      </c>
      <c r="C27" s="42">
        <v>44434</v>
      </c>
      <c r="D27" s="42" t="s">
        <v>77</v>
      </c>
      <c r="E27" s="40" t="s">
        <v>74</v>
      </c>
      <c r="F27" s="40" t="s">
        <v>41</v>
      </c>
      <c r="G27" s="43" t="s">
        <v>65</v>
      </c>
      <c r="H27" s="44" t="s">
        <v>8</v>
      </c>
      <c r="I27" s="45">
        <v>23100</v>
      </c>
      <c r="J27" s="45">
        <v>23100</v>
      </c>
      <c r="K27" s="40" t="s">
        <v>11</v>
      </c>
    </row>
    <row r="28" spans="1:11" ht="45" customHeight="1" x14ac:dyDescent="0.3">
      <c r="A28" s="40">
        <v>2103762</v>
      </c>
      <c r="B28" s="41" t="s">
        <v>87</v>
      </c>
      <c r="C28" s="42">
        <v>44434</v>
      </c>
      <c r="D28" s="42" t="s">
        <v>78</v>
      </c>
      <c r="E28" s="51" t="s">
        <v>76</v>
      </c>
      <c r="F28" s="40" t="s">
        <v>84</v>
      </c>
      <c r="G28" s="43" t="s">
        <v>65</v>
      </c>
      <c r="H28" s="44" t="s">
        <v>8</v>
      </c>
      <c r="I28" s="45">
        <v>3000</v>
      </c>
      <c r="J28" s="45">
        <v>3000</v>
      </c>
      <c r="K28" s="40" t="s">
        <v>71</v>
      </c>
    </row>
    <row r="29" spans="1:11" ht="45" customHeight="1" x14ac:dyDescent="0.3">
      <c r="A29" s="20">
        <v>2103898</v>
      </c>
      <c r="B29" s="17" t="s">
        <v>80</v>
      </c>
      <c r="C29" s="19">
        <v>44448</v>
      </c>
      <c r="D29" s="19" t="s">
        <v>81</v>
      </c>
      <c r="E29" s="24" t="s">
        <v>79</v>
      </c>
      <c r="F29" s="20" t="s">
        <v>83</v>
      </c>
      <c r="G29" s="43" t="s">
        <v>65</v>
      </c>
      <c r="H29" s="18" t="s">
        <v>8</v>
      </c>
      <c r="I29" s="21">
        <v>699.4</v>
      </c>
      <c r="J29" s="21">
        <v>699.4</v>
      </c>
      <c r="K29" s="20" t="s">
        <v>82</v>
      </c>
    </row>
    <row r="30" spans="1:11" ht="45" customHeight="1" x14ac:dyDescent="0.3">
      <c r="A30" s="20">
        <v>2104109</v>
      </c>
      <c r="B30" s="17" t="s">
        <v>85</v>
      </c>
      <c r="C30" s="19">
        <v>44461</v>
      </c>
      <c r="D30" s="19">
        <v>44561</v>
      </c>
      <c r="E30" s="24" t="s">
        <v>88</v>
      </c>
      <c r="F30" s="20" t="s">
        <v>86</v>
      </c>
      <c r="G30" s="43" t="s">
        <v>65</v>
      </c>
      <c r="H30" s="18" t="s">
        <v>8</v>
      </c>
      <c r="I30" s="21">
        <v>13000</v>
      </c>
      <c r="J30" s="21">
        <v>13520</v>
      </c>
      <c r="K30" s="34" t="s">
        <v>11</v>
      </c>
    </row>
    <row r="31" spans="1:11" ht="52.8" customHeight="1" x14ac:dyDescent="0.3">
      <c r="A31" s="20">
        <v>2105096</v>
      </c>
      <c r="B31" s="17" t="s">
        <v>42</v>
      </c>
      <c r="C31" s="19">
        <v>40864</v>
      </c>
      <c r="D31" s="19" t="s">
        <v>81</v>
      </c>
      <c r="E31" s="24" t="s">
        <v>89</v>
      </c>
      <c r="F31" s="20" t="s">
        <v>86</v>
      </c>
      <c r="G31" s="43" t="s">
        <v>65</v>
      </c>
      <c r="H31" s="18" t="s">
        <v>8</v>
      </c>
      <c r="I31" s="21">
        <v>3000</v>
      </c>
      <c r="J31" s="21">
        <f>I31*1.22</f>
        <v>3660</v>
      </c>
      <c r="K31" s="20" t="s">
        <v>11</v>
      </c>
    </row>
    <row r="32" spans="1:11" ht="51.6" customHeight="1" x14ac:dyDescent="0.3">
      <c r="A32" s="20">
        <v>2105575</v>
      </c>
      <c r="B32" s="17" t="s">
        <v>91</v>
      </c>
      <c r="C32" s="19">
        <v>44543</v>
      </c>
      <c r="D32" s="19">
        <v>44561</v>
      </c>
      <c r="E32" s="24" t="s">
        <v>90</v>
      </c>
      <c r="F32" s="20" t="s">
        <v>86</v>
      </c>
      <c r="G32" s="43" t="s">
        <v>65</v>
      </c>
      <c r="H32" s="18" t="s">
        <v>8</v>
      </c>
      <c r="I32" s="21">
        <v>8000</v>
      </c>
      <c r="J32" s="21">
        <v>8320</v>
      </c>
      <c r="K32" s="20" t="s">
        <v>11</v>
      </c>
    </row>
    <row r="33" spans="1:11" ht="54" customHeight="1" x14ac:dyDescent="0.3">
      <c r="A33" s="20">
        <v>2105725</v>
      </c>
      <c r="B33" s="17" t="s">
        <v>93</v>
      </c>
      <c r="C33" s="19">
        <v>44550</v>
      </c>
      <c r="D33" s="19" t="s">
        <v>25</v>
      </c>
      <c r="E33" s="24" t="s">
        <v>92</v>
      </c>
      <c r="F33" s="20" t="s">
        <v>27</v>
      </c>
      <c r="G33" s="43" t="s">
        <v>65</v>
      </c>
      <c r="H33" s="18" t="s">
        <v>8</v>
      </c>
      <c r="I33" s="21">
        <v>4281.3500000000004</v>
      </c>
      <c r="J33" s="21">
        <v>4281.3500000000004</v>
      </c>
      <c r="K33" s="20" t="s">
        <v>11</v>
      </c>
    </row>
    <row r="34" spans="1:11" ht="14.4" customHeight="1" x14ac:dyDescent="0.3">
      <c r="A34" s="48" t="s">
        <v>94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</row>
  </sheetData>
  <mergeCells count="1">
    <mergeCell ref="A34:K34"/>
  </mergeCells>
  <phoneticPr fontId="8" type="noConversion"/>
  <conditionalFormatting sqref="H4:H5">
    <cfRule type="containsText" dxfId="1" priority="131" operator="containsText" text="Provv.">
      <formula>NOT(ISERROR(SEARCH("Provv.",H4)))</formula>
    </cfRule>
    <cfRule type="containsText" dxfId="0" priority="132" operator="containsText" text="Provv.">
      <formula>NOT(ISERROR(SEARCH("Provv.",H4)))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  <ignoredErrors>
    <ignoredError sqref="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2020</vt:lpstr>
      <vt:lpstr>Foglio2</vt:lpstr>
      <vt:lpstr>'2020'!Titoli_stampa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2022-01-19T10:54:30Z</dcterms:modified>
</cp:coreProperties>
</file>